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7860" windowHeight="8130"/>
  </bookViews>
  <sheets>
    <sheet name="Hoja1" sheetId="1" r:id="rId1"/>
    <sheet name="Hoja2" sheetId="2" r:id="rId2"/>
    <sheet name="Hoja3" sheetId="3" r:id="rId3"/>
  </sheets>
  <definedNames>
    <definedName name="_xlnm.Print_Area" localSheetId="0">Hoja1!$A:$Q</definedName>
  </definedNames>
  <calcPr calcId="144525"/>
</workbook>
</file>

<file path=xl/calcChain.xml><?xml version="1.0" encoding="utf-8"?>
<calcChain xmlns="http://schemas.openxmlformats.org/spreadsheetml/2006/main">
  <c r="L75" i="1"/>
  <c r="L76"/>
  <c r="Z16"/>
  <c r="Z17" s="1"/>
  <c r="Z18" s="1"/>
  <c r="Z19" s="1"/>
  <c r="Z20" s="1"/>
  <c r="Z21" s="1"/>
  <c r="Z22" s="1"/>
  <c r="Z23" s="1"/>
  <c r="Z24" s="1"/>
  <c r="Z25" s="1"/>
  <c r="Z26" s="1"/>
  <c r="Z27" s="1"/>
  <c r="Z28" s="1"/>
  <c r="M61" l="1"/>
  <c r="L77"/>
  <c r="N64" l="1"/>
  <c r="L91" s="1"/>
  <c r="N63"/>
  <c r="L90" s="1"/>
  <c r="N62"/>
  <c r="L89" s="1"/>
  <c r="N61"/>
  <c r="L88" s="1"/>
  <c r="L92" s="1"/>
  <c r="AG11" l="1"/>
  <c r="AG12" s="1"/>
  <c r="AG13" s="1"/>
  <c r="AG14" s="1"/>
  <c r="AG15" s="1"/>
  <c r="AG16" s="1"/>
  <c r="AG17" s="1"/>
  <c r="AG18" s="1"/>
  <c r="AG19" s="1"/>
  <c r="AG20" s="1"/>
  <c r="AD3"/>
  <c r="AD4" s="1"/>
  <c r="AD5" s="1"/>
  <c r="AD6" s="1"/>
  <c r="AD7" s="1"/>
  <c r="AD8" s="1"/>
  <c r="AD9" s="1"/>
  <c r="AD10" s="1"/>
  <c r="AD11" s="1"/>
  <c r="AD12" s="1"/>
  <c r="AD13" s="1"/>
  <c r="AD14" s="1"/>
  <c r="AD15" s="1"/>
  <c r="AD16" s="1"/>
  <c r="AD17" s="1"/>
  <c r="AD18" s="1"/>
  <c r="AD19" s="1"/>
  <c r="AD20" s="1"/>
  <c r="AD21" s="1"/>
  <c r="AD22" s="1"/>
  <c r="AD23" s="1"/>
  <c r="AD24" s="1"/>
  <c r="AD25" s="1"/>
  <c r="AD26" s="1"/>
  <c r="AD27" s="1"/>
  <c r="AD28" s="1"/>
  <c r="AD29" s="1"/>
  <c r="AD30" s="1"/>
  <c r="AD31" s="1"/>
  <c r="AD32" s="1"/>
  <c r="L81"/>
  <c r="L73"/>
  <c r="L72"/>
  <c r="C62"/>
  <c r="L68" s="1"/>
  <c r="K61"/>
  <c r="L84" s="1"/>
  <c r="J61"/>
  <c r="L85" s="1"/>
  <c r="I61"/>
  <c r="L83" s="1"/>
  <c r="L86" s="1"/>
  <c r="H61"/>
  <c r="G61"/>
  <c r="F61"/>
  <c r="E61"/>
  <c r="D61"/>
  <c r="C61"/>
  <c r="L69" s="1"/>
  <c r="C69" i="2"/>
  <c r="C65"/>
  <c r="C61"/>
  <c r="C60"/>
  <c r="D51"/>
  <c r="C56" s="1"/>
  <c r="L50"/>
  <c r="C72" s="1"/>
  <c r="K50"/>
  <c r="C73" s="1"/>
  <c r="J50"/>
  <c r="C71" s="1"/>
  <c r="C74" s="1"/>
  <c r="I50"/>
  <c r="H50"/>
  <c r="G50"/>
  <c r="F50"/>
  <c r="E50"/>
  <c r="D50"/>
  <c r="C57" s="1"/>
  <c r="A28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E11"/>
  <c r="AE12" s="1"/>
  <c r="AE13" s="1"/>
  <c r="AE14" s="1"/>
  <c r="AE15" s="1"/>
  <c r="AE16" s="1"/>
  <c r="AE17" s="1"/>
  <c r="AE18" s="1"/>
  <c r="AE19" s="1"/>
  <c r="AE20" s="1"/>
  <c r="AB3"/>
  <c r="AB4" s="1"/>
  <c r="AB5" s="1"/>
  <c r="AB6" s="1"/>
  <c r="AB7" s="1"/>
  <c r="AB8" s="1"/>
  <c r="AB9" s="1"/>
  <c r="AB10" s="1"/>
  <c r="AB11" s="1"/>
  <c r="AB12" s="1"/>
  <c r="AB13" s="1"/>
  <c r="AB14" s="1"/>
  <c r="AB15" s="1"/>
  <c r="AB16" s="1"/>
  <c r="AB17" s="1"/>
  <c r="AB18" s="1"/>
  <c r="AB19" s="1"/>
  <c r="AB20" s="1"/>
  <c r="AB21" s="1"/>
  <c r="AB22" s="1"/>
  <c r="AB23" s="1"/>
  <c r="AB24" s="1"/>
  <c r="AB25" s="1"/>
  <c r="AB26" s="1"/>
  <c r="AB27" s="1"/>
  <c r="AB28" s="1"/>
  <c r="AB29" s="1"/>
  <c r="AB30" s="1"/>
  <c r="AB31" s="1"/>
  <c r="AB32" s="1"/>
  <c r="L70" i="1" l="1"/>
  <c r="C58" i="2"/>
</calcChain>
</file>

<file path=xl/comments1.xml><?xml version="1.0" encoding="utf-8"?>
<comments xmlns="http://schemas.openxmlformats.org/spreadsheetml/2006/main">
  <authors>
    <author>OSCAR GUILLERMO CORREA TOVAR</author>
  </authors>
  <commentList>
    <comment ref="E35" authorId="0">
      <text>
        <r>
          <rPr>
            <sz val="8"/>
            <color indexed="81"/>
            <rFont val="Tahoma"/>
            <family val="2"/>
          </rPr>
          <t>MARQUE "X"</t>
        </r>
      </text>
    </comment>
    <comment ref="F35" authorId="0">
      <text>
        <r>
          <rPr>
            <sz val="8"/>
            <color indexed="81"/>
            <rFont val="Tahoma"/>
            <family val="2"/>
          </rPr>
          <t>MARQUE "X"</t>
        </r>
      </text>
    </comment>
    <comment ref="G35" authorId="0">
      <text>
        <r>
          <rPr>
            <sz val="8"/>
            <color indexed="81"/>
            <rFont val="Tahoma"/>
            <family val="2"/>
          </rPr>
          <t>MARQUE "X"</t>
        </r>
      </text>
    </comment>
    <comment ref="H35" authorId="0">
      <text>
        <r>
          <rPr>
            <sz val="8"/>
            <color indexed="81"/>
            <rFont val="Tahoma"/>
            <family val="2"/>
          </rPr>
          <t>MARQUE "X"</t>
        </r>
      </text>
    </comment>
    <comment ref="N35" authorId="0">
      <text>
        <r>
          <rPr>
            <b/>
            <sz val="8"/>
            <color indexed="81"/>
            <rFont val="Tahoma"/>
            <family val="2"/>
          </rPr>
          <t>A: ACTIVO
R: RETIRADO
D: DESERTOR
T: TRANSLADADO</t>
        </r>
      </text>
    </comment>
    <comment ref="O35" authorId="0">
      <text>
        <r>
          <rPr>
            <b/>
            <sz val="8"/>
            <color indexed="81"/>
            <rFont val="Tahoma"/>
            <family val="2"/>
          </rPr>
          <t>FECHA DE LA NOVEDAD O CAMBIO DE ESTADO</t>
        </r>
      </text>
    </comment>
    <comment ref="I36" authorId="0">
      <text>
        <r>
          <rPr>
            <sz val="8"/>
            <color indexed="81"/>
            <rFont val="Tahoma"/>
            <family val="2"/>
          </rPr>
          <t>MARQUE "X"</t>
        </r>
      </text>
    </comment>
    <comment ref="J36" authorId="0">
      <text>
        <r>
          <rPr>
            <sz val="8"/>
            <color indexed="81"/>
            <rFont val="Tahoma"/>
            <family val="2"/>
          </rPr>
          <t>MARQUE "X"</t>
        </r>
      </text>
    </comment>
    <comment ref="K36" authorId="0">
      <text>
        <r>
          <rPr>
            <sz val="8"/>
            <color indexed="81"/>
            <rFont val="Tahoma"/>
            <family val="2"/>
          </rPr>
          <t>MARQUE "X"</t>
        </r>
      </text>
    </comment>
  </commentList>
</comments>
</file>

<file path=xl/sharedStrings.xml><?xml version="1.0" encoding="utf-8"?>
<sst xmlns="http://schemas.openxmlformats.org/spreadsheetml/2006/main" count="422" uniqueCount="199">
  <si>
    <t>MARTHA PATRICIA VERA</t>
  </si>
  <si>
    <t>DIURNO</t>
  </si>
  <si>
    <t>APOSENTOS</t>
  </si>
  <si>
    <t>PLAN DE AULA</t>
  </si>
  <si>
    <t>GLORIA TOVAR</t>
  </si>
  <si>
    <t>NOCTURNO</t>
  </si>
  <si>
    <t>CAPELLANIA</t>
  </si>
  <si>
    <t>PREESCOLAR</t>
  </si>
  <si>
    <t>FREDY YESID BUITRAGO</t>
  </si>
  <si>
    <t>CHINGACIO ALTO</t>
  </si>
  <si>
    <t>PRIMERO</t>
  </si>
  <si>
    <t>IDENTIFICACIÓN DE LA SEDE</t>
  </si>
  <si>
    <t>NANCY ESTHELLA FERNANDEZ</t>
  </si>
  <si>
    <t>CHINGACIO BAJO</t>
  </si>
  <si>
    <t>SEGUNDO</t>
  </si>
  <si>
    <t>MARIELA NOVA DE RUBIANO</t>
  </si>
  <si>
    <t>GUANGUITA BAJO</t>
  </si>
  <si>
    <t>TERCERO</t>
  </si>
  <si>
    <t>AÑO:</t>
  </si>
  <si>
    <t>ROSALBA FARFAN</t>
  </si>
  <si>
    <t>MOCHILA</t>
  </si>
  <si>
    <t>CUARTO</t>
  </si>
  <si>
    <t>C. E. R</t>
  </si>
  <si>
    <t>GLADYS SARMIENTO</t>
  </si>
  <si>
    <t>NUNCA</t>
  </si>
  <si>
    <t>POZO AZUL</t>
  </si>
  <si>
    <t>QUINTO</t>
  </si>
  <si>
    <t>GRADOS:</t>
  </si>
  <si>
    <t>DIANA PATRICIA FARFAN FARFAN</t>
  </si>
  <si>
    <t>ALGUNAS VECES</t>
  </si>
  <si>
    <t>RETIRO ALTO</t>
  </si>
  <si>
    <t>ARAMINTA AREVALO</t>
  </si>
  <si>
    <t>CASI SIEMPRE</t>
  </si>
  <si>
    <t>RETIRO DE BLANCOS</t>
  </si>
  <si>
    <t>GLADYS GARCIA</t>
  </si>
  <si>
    <t>SIEMPRE</t>
  </si>
  <si>
    <t>RETIRO DE INDIOS</t>
  </si>
  <si>
    <t xml:space="preserve">TERCERO </t>
  </si>
  <si>
    <t>OMAR LEAL MENDIVELSO</t>
  </si>
  <si>
    <t>TABLON</t>
  </si>
  <si>
    <t>BLANCA FLORALBA LOPEZ LOPEZ</t>
  </si>
  <si>
    <t>TEJAR</t>
  </si>
  <si>
    <t>MONICA RODRIGUEZ SUAREZ</t>
  </si>
  <si>
    <t>ENERO</t>
  </si>
  <si>
    <t>MARQUE CON UNA EQUIS (X) LOS GRADOS EN QUE DICTA CON MAYOR FRECUENCIA</t>
  </si>
  <si>
    <t>MARGARITA GUTIERREZ CUESTA</t>
  </si>
  <si>
    <t>SI</t>
  </si>
  <si>
    <t>FEBRERO</t>
  </si>
  <si>
    <t>DOCENTE:</t>
  </si>
  <si>
    <t xml:space="preserve">KAREN </t>
  </si>
  <si>
    <t>NO</t>
  </si>
  <si>
    <t>MARZO</t>
  </si>
  <si>
    <t>CENTRO EDUCATIVO RURAL</t>
  </si>
  <si>
    <t>XXXXX</t>
  </si>
  <si>
    <t>ABRIL</t>
  </si>
  <si>
    <t>SEDE CENTRAL</t>
  </si>
  <si>
    <t>OBJETIVO DE LA DIRECCIÓN DE CURSO</t>
  </si>
  <si>
    <t>BLANCA JANETH BERNAL</t>
  </si>
  <si>
    <t>MAYO</t>
  </si>
  <si>
    <t>AGUSTIN ESTEPA ARAQUE</t>
  </si>
  <si>
    <t>JUNIO</t>
  </si>
  <si>
    <t>MARIA VICTORIA VILLABONA RUEDA</t>
  </si>
  <si>
    <t>JULIO</t>
  </si>
  <si>
    <t>DORA ALICIA TORRES</t>
  </si>
  <si>
    <t>AGOSTO</t>
  </si>
  <si>
    <t>SEPTIEMBRE</t>
  </si>
  <si>
    <t>OCTUBRE</t>
  </si>
  <si>
    <t>NOVIEMBRE</t>
  </si>
  <si>
    <t>LISTA DE ESTUDIANTES</t>
  </si>
  <si>
    <t>DICIEMBRE</t>
  </si>
  <si>
    <t>Nº</t>
  </si>
  <si>
    <t>APELLIDOS</t>
  </si>
  <si>
    <t>NOMBRES</t>
  </si>
  <si>
    <t>GENERO</t>
  </si>
  <si>
    <t>EDAD</t>
  </si>
  <si>
    <t>NUEVO</t>
  </si>
  <si>
    <t>ANTIGUO</t>
  </si>
  <si>
    <t xml:space="preserve">RURAL </t>
  </si>
  <si>
    <t>URBANO</t>
  </si>
  <si>
    <t>MEDIO DE TRANSPORTE</t>
  </si>
  <si>
    <t>GRADO</t>
  </si>
  <si>
    <t>A PIE</t>
  </si>
  <si>
    <t>CARRO</t>
  </si>
  <si>
    <t>BICICLETA</t>
  </si>
  <si>
    <t>MASCULINO</t>
  </si>
  <si>
    <t>FEMENINO</t>
  </si>
  <si>
    <t>ESTADISTICAS DEL CURSO</t>
  </si>
  <si>
    <t>Nº MUJERES</t>
  </si>
  <si>
    <t>Nº HOMBRES</t>
  </si>
  <si>
    <t>Nº ESTUDIANTES</t>
  </si>
  <si>
    <t>PROMEDIO EDAD MAX</t>
  </si>
  <si>
    <t>PROMEDIO EDAD MIN</t>
  </si>
  <si>
    <t>Nº MUJERES NUEVOS</t>
  </si>
  <si>
    <t>Nº HOMBRES NUEVOS</t>
  </si>
  <si>
    <t>Nº ESTUDIANTES NUEVOS</t>
  </si>
  <si>
    <t>Nº MUJERES REPITENTES</t>
  </si>
  <si>
    <t>Nº HOMBRES REPITENTES</t>
  </si>
  <si>
    <t>Nº ESTUDIANTES REPITENTES</t>
  </si>
  <si>
    <t>Nº TRANSPORTAN PIE</t>
  </si>
  <si>
    <t>Nº TRANSPORTAN BICICLETA</t>
  </si>
  <si>
    <t>Nº TRANSPORTAN CARRO</t>
  </si>
  <si>
    <t>TOTAL ESTUDIANTES</t>
  </si>
  <si>
    <t>COMITÉ DE ASEO</t>
  </si>
  <si>
    <t>SEMANA</t>
  </si>
  <si>
    <t>LUNES</t>
  </si>
  <si>
    <t>1º</t>
  </si>
  <si>
    <t>2º</t>
  </si>
  <si>
    <t>3º</t>
  </si>
  <si>
    <t>4º</t>
  </si>
  <si>
    <t xml:space="preserve">MARTES </t>
  </si>
  <si>
    <t>5º</t>
  </si>
  <si>
    <t>MIERCOLES</t>
  </si>
  <si>
    <t>JUEVES</t>
  </si>
  <si>
    <t>VIERNES</t>
  </si>
  <si>
    <t>COMITÉ DE MONITORES</t>
  </si>
  <si>
    <t>AUXILIAR DE LA ESCUELA</t>
  </si>
  <si>
    <t>IZADAS DE BANDERA</t>
  </si>
  <si>
    <t xml:space="preserve">DIA </t>
  </si>
  <si>
    <t>MES</t>
  </si>
  <si>
    <t>MOTIVO</t>
  </si>
  <si>
    <t>DIA DEL IDIOMA</t>
  </si>
  <si>
    <t>INDEPENDENCIA</t>
  </si>
  <si>
    <t>BATALLA DE BOYACA</t>
  </si>
  <si>
    <t>AMOR Y AMISTAD</t>
  </si>
  <si>
    <t>DIA DE LA RAZA</t>
  </si>
  <si>
    <t>HORARIO DE ATENCIÓN A PADRES DE FAMILIA</t>
  </si>
  <si>
    <t>DIA DE LA SEMANA</t>
  </si>
  <si>
    <t>HORA</t>
  </si>
  <si>
    <t>7:30 - 8:00</t>
  </si>
  <si>
    <t>INSTITUCION EDUCATIVA DEPARTAMENTAL RUFINO CUERVO</t>
  </si>
  <si>
    <t>Resolución No. 5145 de Septiembre 26 de 1960.</t>
  </si>
  <si>
    <t>Resolución No. 4359 del 17 de Mayo de 1977.</t>
  </si>
  <si>
    <t>Resolución No. 10436 del 27 de Julio de 1984.</t>
  </si>
  <si>
    <t>Resolución No. 001834 del 19 de Octubre de 1992</t>
  </si>
  <si>
    <t>Resolución No. 001960 de Noviembre 20 de 2000 Jornada Nocturna.</t>
  </si>
  <si>
    <t>Resolución No. 003843 de Noviembre 16 de 2004. Media Técnica en Recreación y Deportes</t>
  </si>
  <si>
    <t>Resolución Nº 002050 de Febrero 24 de 2006. Integración I. E. D. Rufino Cuervo</t>
  </si>
  <si>
    <t>Resolución No. 005856 de  Julio 10 de 2009. Educación Por Ciclos</t>
  </si>
  <si>
    <t>Resolución No. 008226 de  Octubre 20  de 2009. Técnica en Automatismos Mecatrónicos</t>
  </si>
  <si>
    <t>Resolución No. 007990 de Diciembre 13 de 2010. Técnica en Gestión Empresarial</t>
  </si>
  <si>
    <t>DIA DE LA FAMILIA</t>
  </si>
  <si>
    <t>DIA DEL ESTUDIANTE</t>
  </si>
  <si>
    <t>DIA DEL DOCENTE</t>
  </si>
  <si>
    <t>ELECCIÓN DE PERSONERO</t>
  </si>
  <si>
    <t>INAUGURACIÓN JUEGOS RURALES</t>
  </si>
  <si>
    <t>ENTREGA BOLETINES 1º PERIODO</t>
  </si>
  <si>
    <t>ENTREGA BOLETINES 2º PERIODO</t>
  </si>
  <si>
    <t>ENTREGA BOLETINES 3º PERIODO</t>
  </si>
  <si>
    <t>CLAUSURA</t>
  </si>
  <si>
    <t>DIA DEL TRABAJO</t>
  </si>
  <si>
    <t>FESTIVAL RURAL NUCLEO</t>
  </si>
  <si>
    <t>FESTIVAL RURAL ESCUELA</t>
  </si>
  <si>
    <t>DIA DEL ROSARIO</t>
  </si>
  <si>
    <t>DIA DEL COLEGIO</t>
  </si>
  <si>
    <t>DIA DULCE</t>
  </si>
  <si>
    <t>0º</t>
  </si>
  <si>
    <t>DOCENTE RESPONSABLE</t>
  </si>
  <si>
    <t>MARTES</t>
  </si>
  <si>
    <t>TODOS LOS DIAS</t>
  </si>
  <si>
    <t>MARTES Y JUEVES</t>
  </si>
  <si>
    <t>LUNES Y VIERNES</t>
  </si>
  <si>
    <t>Lic. OSCAR GUILLERMO CORREA TOVAR</t>
  </si>
  <si>
    <t>Coordinador</t>
  </si>
  <si>
    <t>KAREN JULIETH NOVA AREVALO</t>
  </si>
  <si>
    <t>LUZ DARY RUIZ</t>
  </si>
  <si>
    <t>ESTADO</t>
  </si>
  <si>
    <t>FECHA</t>
  </si>
  <si>
    <t>DD</t>
  </si>
  <si>
    <t>MM</t>
  </si>
  <si>
    <t>AA</t>
  </si>
  <si>
    <t>Activo</t>
  </si>
  <si>
    <t>Retirado</t>
  </si>
  <si>
    <t>Desertor</t>
  </si>
  <si>
    <t>Translado</t>
  </si>
  <si>
    <t>Nº ESTUDIANTES ACTIVOS</t>
  </si>
  <si>
    <t>Nº ESTUDIANTES RETIRADOS</t>
  </si>
  <si>
    <t>Nº ESTUDIANTES DESERTORES</t>
  </si>
  <si>
    <t>Nº ESTUDIANTES TRASLADADOS</t>
  </si>
  <si>
    <t xml:space="preserve">Grado </t>
  </si>
  <si>
    <t>A</t>
  </si>
  <si>
    <t>R</t>
  </si>
  <si>
    <t>D</t>
  </si>
  <si>
    <t>T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</si>
  <si>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</si>
  <si>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</si>
  <si>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</si>
  <si>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</si>
  <si>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</si>
  <si>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</si>
  <si>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</si>
  <si>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</si>
  <si>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</si>
  <si>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</si>
  <si>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</si>
  <si>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</si>
  <si>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M</t>
  </si>
  <si>
    <t>F</t>
  </si>
  <si>
    <t>REPITENTE</t>
  </si>
  <si>
    <t>PRRESCOLAR</t>
  </si>
</sst>
</file>

<file path=xl/styles.xml><?xml version="1.0" encoding="utf-8"?>
<styleSheet xmlns="http://schemas.openxmlformats.org/spreadsheetml/2006/main">
  <fonts count="3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</font>
    <font>
      <sz val="18"/>
      <color indexed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8"/>
      <color rgb="FFFF0000"/>
      <name val="Calibri"/>
      <family val="2"/>
      <scheme val="minor"/>
    </font>
    <font>
      <sz val="8"/>
      <name val="Arial"/>
      <family val="2"/>
    </font>
    <font>
      <sz val="6"/>
      <name val="Arial"/>
      <family val="2"/>
    </font>
    <font>
      <sz val="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indexed="81"/>
      <name val="Tahoma"/>
      <family val="2"/>
    </font>
    <font>
      <sz val="7"/>
      <color theme="1"/>
      <name val="Calibri"/>
      <family val="2"/>
      <scheme val="minor"/>
    </font>
    <font>
      <b/>
      <sz val="7"/>
      <name val="Arial"/>
      <family val="2"/>
    </font>
    <font>
      <sz val="7"/>
      <name val="Arial"/>
      <family val="2"/>
    </font>
    <font>
      <sz val="11"/>
      <color theme="0" tint="-0.34998626667073579"/>
      <name val="Calibri"/>
      <family val="2"/>
    </font>
    <font>
      <sz val="11"/>
      <color theme="0" tint="-0.34998626667073579"/>
      <name val="Calibri"/>
      <family val="2"/>
      <scheme val="minor"/>
    </font>
    <font>
      <sz val="8"/>
      <color theme="0" tint="-0.34998626667073579"/>
      <name val="Arial"/>
      <family val="2"/>
    </font>
    <font>
      <b/>
      <sz val="8"/>
      <color theme="0" tint="-0.34998626667073579"/>
      <name val="Calibri"/>
      <family val="2"/>
      <scheme val="minor"/>
    </font>
    <font>
      <b/>
      <sz val="12"/>
      <color theme="0" tint="-0.34998626667073579"/>
      <name val="Arial"/>
      <family val="2"/>
    </font>
    <font>
      <sz val="8"/>
      <color theme="1"/>
      <name val="Calibri"/>
      <family val="2"/>
      <scheme val="minor"/>
    </font>
    <font>
      <sz val="8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4"/>
      <name val="Arial"/>
      <family val="2"/>
    </font>
    <font>
      <u/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4.9989318521683403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3" fillId="2" borderId="0" xfId="0" applyFont="1" applyFill="1" applyBorder="1" applyAlignment="1">
      <alignment vertical="top" wrapText="1"/>
    </xf>
    <xf numFmtId="0" fontId="1" fillId="2" borderId="0" xfId="0" applyFont="1" applyFill="1"/>
    <xf numFmtId="0" fontId="3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4" borderId="0" xfId="0" applyFont="1" applyFill="1" applyAlignment="1">
      <alignment horizontal="center"/>
    </xf>
    <xf numFmtId="0" fontId="7" fillId="5" borderId="0" xfId="0" applyFont="1" applyFill="1"/>
    <xf numFmtId="0" fontId="8" fillId="0" borderId="1" xfId="0" applyFont="1" applyBorder="1"/>
    <xf numFmtId="0" fontId="9" fillId="0" borderId="0" xfId="0" applyFont="1"/>
    <xf numFmtId="0" fontId="0" fillId="0" borderId="5" xfId="0" applyBorder="1"/>
    <xf numFmtId="0" fontId="0" fillId="0" borderId="6" xfId="0" applyBorder="1"/>
    <xf numFmtId="0" fontId="1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/>
    </xf>
    <xf numFmtId="0" fontId="10" fillId="0" borderId="6" xfId="0" applyFont="1" applyBorder="1"/>
    <xf numFmtId="0" fontId="10" fillId="0" borderId="8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10" fillId="4" borderId="9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9" fillId="5" borderId="0" xfId="0" applyFont="1" applyFill="1"/>
    <xf numFmtId="0" fontId="0" fillId="0" borderId="9" xfId="0" applyBorder="1"/>
    <xf numFmtId="0" fontId="0" fillId="4" borderId="9" xfId="0" applyFill="1" applyBorder="1"/>
    <xf numFmtId="0" fontId="0" fillId="0" borderId="0" xfId="0" applyBorder="1" applyAlignment="1"/>
    <xf numFmtId="0" fontId="9" fillId="0" borderId="6" xfId="0" applyFont="1" applyBorder="1" applyAlignment="1">
      <alignment horizontal="center"/>
    </xf>
    <xf numFmtId="0" fontId="10" fillId="0" borderId="6" xfId="0" applyFont="1" applyBorder="1" applyAlignment="1">
      <alignment vertical="center"/>
    </xf>
    <xf numFmtId="0" fontId="9" fillId="0" borderId="0" xfId="0" applyFont="1" applyBorder="1" applyAlignment="1">
      <alignment horizontal="center"/>
    </xf>
    <xf numFmtId="0" fontId="10" fillId="0" borderId="6" xfId="0" applyFont="1" applyBorder="1" applyAlignment="1"/>
    <xf numFmtId="0" fontId="7" fillId="4" borderId="0" xfId="0" applyFont="1" applyFill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6" fillId="4" borderId="0" xfId="0" applyFont="1" applyFill="1" applyBorder="1" applyAlignment="1">
      <alignment horizontal="center"/>
    </xf>
    <xf numFmtId="0" fontId="10" fillId="6" borderId="0" xfId="0" applyFont="1" applyFill="1" applyBorder="1" applyAlignment="1">
      <alignment horizontal="center"/>
    </xf>
    <xf numFmtId="0" fontId="0" fillId="0" borderId="0" xfId="0" applyFill="1" applyBorder="1"/>
    <xf numFmtId="0" fontId="18" fillId="0" borderId="0" xfId="0" applyFont="1" applyBorder="1"/>
    <xf numFmtId="0" fontId="0" fillId="0" borderId="0" xfId="0" applyFill="1"/>
    <xf numFmtId="0" fontId="18" fillId="0" borderId="0" xfId="0" applyFont="1"/>
    <xf numFmtId="0" fontId="19" fillId="0" borderId="0" xfId="0" applyFont="1" applyFill="1"/>
    <xf numFmtId="0" fontId="20" fillId="0" borderId="6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18" fillId="7" borderId="9" xfId="0" applyFont="1" applyFill="1" applyBorder="1" applyAlignment="1">
      <alignment horizontal="center"/>
    </xf>
    <xf numFmtId="0" fontId="22" fillId="2" borderId="0" xfId="0" applyFont="1" applyFill="1"/>
    <xf numFmtId="0" fontId="26" fillId="0" borderId="0" xfId="0" applyFont="1"/>
    <xf numFmtId="0" fontId="13" fillId="0" borderId="6" xfId="0" applyFont="1" applyBorder="1" applyAlignment="1">
      <alignment vertical="center"/>
    </xf>
    <xf numFmtId="0" fontId="20" fillId="0" borderId="14" xfId="0" applyFont="1" applyBorder="1" applyAlignment="1">
      <alignment horizontal="center"/>
    </xf>
    <xf numFmtId="0" fontId="20" fillId="0" borderId="6" xfId="0" applyFont="1" applyBorder="1" applyAlignment="1"/>
    <xf numFmtId="0" fontId="20" fillId="0" borderId="6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 textRotation="90"/>
    </xf>
    <xf numFmtId="0" fontId="20" fillId="0" borderId="6" xfId="0" applyFont="1" applyBorder="1"/>
    <xf numFmtId="0" fontId="18" fillId="0" borderId="5" xfId="0" applyFont="1" applyBorder="1" applyAlignment="1">
      <alignment horizontal="center" vertical="center"/>
    </xf>
    <xf numFmtId="0" fontId="14" fillId="0" borderId="6" xfId="0" applyFont="1" applyBorder="1"/>
    <xf numFmtId="0" fontId="20" fillId="0" borderId="6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28" fillId="0" borderId="0" xfId="0" applyFont="1" applyBorder="1"/>
    <xf numFmtId="0" fontId="1" fillId="0" borderId="0" xfId="0" applyFont="1" applyFill="1"/>
    <xf numFmtId="0" fontId="1" fillId="0" borderId="0" xfId="0" applyFont="1" applyFill="1" applyBorder="1"/>
    <xf numFmtId="0" fontId="6" fillId="5" borderId="0" xfId="0" applyFont="1" applyFill="1"/>
    <xf numFmtId="0" fontId="30" fillId="0" borderId="6" xfId="0" applyFont="1" applyBorder="1" applyAlignment="1">
      <alignment horizontal="center" vertical="center"/>
    </xf>
    <xf numFmtId="0" fontId="9" fillId="5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26" fillId="0" borderId="0" xfId="0" applyFont="1" applyFill="1"/>
    <xf numFmtId="0" fontId="21" fillId="9" borderId="0" xfId="0" applyFont="1" applyFill="1" applyBorder="1" applyAlignment="1">
      <alignment vertical="top" wrapText="1"/>
    </xf>
    <xf numFmtId="0" fontId="22" fillId="9" borderId="0" xfId="0" applyFont="1" applyFill="1" applyBorder="1" applyAlignment="1"/>
    <xf numFmtId="0" fontId="23" fillId="9" borderId="0" xfId="0" applyFont="1" applyFill="1" applyBorder="1" applyAlignment="1">
      <alignment horizontal="center"/>
    </xf>
    <xf numFmtId="0" fontId="22" fillId="9" borderId="0" xfId="0" applyFont="1" applyFill="1"/>
    <xf numFmtId="0" fontId="21" fillId="9" borderId="0" xfId="0" applyFont="1" applyFill="1" applyBorder="1" applyAlignment="1">
      <alignment vertical="center" wrapText="1"/>
    </xf>
    <xf numFmtId="0" fontId="22" fillId="9" borderId="0" xfId="0" applyFont="1" applyFill="1" applyAlignment="1">
      <alignment vertical="center"/>
    </xf>
    <xf numFmtId="0" fontId="22" fillId="9" borderId="0" xfId="0" applyFont="1" applyFill="1" applyBorder="1" applyAlignment="1">
      <alignment vertical="center"/>
    </xf>
    <xf numFmtId="0" fontId="22" fillId="9" borderId="0" xfId="0" applyFont="1" applyFill="1" applyBorder="1"/>
    <xf numFmtId="0" fontId="24" fillId="9" borderId="0" xfId="0" applyFont="1" applyFill="1" applyAlignment="1">
      <alignment horizontal="center"/>
    </xf>
    <xf numFmtId="0" fontId="24" fillId="9" borderId="0" xfId="0" applyFont="1" applyFill="1" applyBorder="1" applyAlignment="1">
      <alignment horizontal="center"/>
    </xf>
    <xf numFmtId="0" fontId="22" fillId="9" borderId="0" xfId="0" applyFont="1" applyFill="1" applyBorder="1" applyAlignment="1">
      <alignment horizontal="center"/>
    </xf>
    <xf numFmtId="0" fontId="22" fillId="9" borderId="0" xfId="0" applyFont="1" applyFill="1" applyAlignment="1">
      <alignment horizontal="center"/>
    </xf>
    <xf numFmtId="0" fontId="25" fillId="9" borderId="0" xfId="0" applyFont="1" applyFill="1" applyBorder="1" applyAlignment="1"/>
    <xf numFmtId="0" fontId="29" fillId="4" borderId="7" xfId="0" applyFont="1" applyFill="1" applyBorder="1" applyAlignment="1">
      <alignment horizontal="center"/>
    </xf>
    <xf numFmtId="0" fontId="29" fillId="4" borderId="0" xfId="0" applyFont="1" applyFill="1" applyAlignment="1">
      <alignment horizontal="center"/>
    </xf>
    <xf numFmtId="0" fontId="10" fillId="0" borderId="6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30" fillId="0" borderId="6" xfId="0" applyFont="1" applyBorder="1" applyAlignment="1">
      <alignment horizontal="center" vertical="center"/>
    </xf>
    <xf numFmtId="0" fontId="0" fillId="8" borderId="6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9" fillId="5" borderId="0" xfId="0" applyFont="1" applyFill="1" applyAlignment="1">
      <alignment horizontal="left"/>
    </xf>
    <xf numFmtId="0" fontId="19" fillId="0" borderId="6" xfId="0" applyFont="1" applyBorder="1" applyAlignment="1">
      <alignment horizontal="center"/>
    </xf>
    <xf numFmtId="0" fontId="20" fillId="0" borderId="8" xfId="0" applyFont="1" applyBorder="1" applyAlignment="1">
      <alignment horizontal="center" vertical="center" textRotation="90"/>
    </xf>
    <xf numFmtId="0" fontId="20" fillId="0" borderId="5" xfId="0" applyFont="1" applyBorder="1" applyAlignment="1">
      <alignment horizontal="center" vertical="center" textRotation="90"/>
    </xf>
    <xf numFmtId="0" fontId="20" fillId="0" borderId="11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6" fillId="5" borderId="0" xfId="0" applyFont="1" applyFill="1" applyAlignment="1">
      <alignment horizontal="left" vertical="center"/>
    </xf>
    <xf numFmtId="0" fontId="20" fillId="0" borderId="0" xfId="0" applyFont="1" applyAlignment="1">
      <alignment horizontal="center"/>
    </xf>
    <xf numFmtId="0" fontId="20" fillId="0" borderId="6" xfId="0" applyFont="1" applyBorder="1" applyAlignment="1">
      <alignment horizontal="center" vertical="center" textRotation="90"/>
    </xf>
    <xf numFmtId="0" fontId="20" fillId="0" borderId="6" xfId="0" applyFont="1" applyBorder="1" applyAlignment="1">
      <alignment vertical="center" textRotation="90"/>
    </xf>
    <xf numFmtId="0" fontId="29" fillId="4" borderId="0" xfId="0" applyFont="1" applyFill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7" fillId="4" borderId="0" xfId="0" applyFont="1" applyFill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7" fillId="5" borderId="0" xfId="0" applyFont="1" applyFill="1" applyAlignment="1">
      <alignment horizontal="left" vertical="center"/>
    </xf>
    <xf numFmtId="0" fontId="10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6" fillId="4" borderId="0" xfId="0" applyFont="1" applyFill="1" applyAlignment="1">
      <alignment horizontal="left"/>
    </xf>
    <xf numFmtId="0" fontId="13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textRotation="90"/>
    </xf>
    <xf numFmtId="0" fontId="13" fillId="0" borderId="6" xfId="0" applyFont="1" applyBorder="1" applyAlignment="1">
      <alignment vertical="center" textRotation="90"/>
    </xf>
    <xf numFmtId="0" fontId="14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textRotation="90"/>
    </xf>
    <xf numFmtId="0" fontId="10" fillId="0" borderId="5" xfId="0" applyFont="1" applyBorder="1" applyAlignment="1">
      <alignment horizontal="center" vertical="center" textRotation="90"/>
    </xf>
    <xf numFmtId="0" fontId="0" fillId="4" borderId="0" xfId="0" applyFill="1" applyAlignment="1">
      <alignment horizontal="center"/>
    </xf>
    <xf numFmtId="0" fontId="7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10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578304</xdr:colOff>
      <xdr:row>1</xdr:row>
      <xdr:rowOff>142752</xdr:rowOff>
    </xdr:from>
    <xdr:to>
      <xdr:col>15</xdr:col>
      <xdr:colOff>125641</xdr:colOff>
      <xdr:row>8</xdr:row>
      <xdr:rowOff>101669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00625" y="290163"/>
          <a:ext cx="919390" cy="990792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104774</xdr:colOff>
      <xdr:row>1</xdr:row>
      <xdr:rowOff>85725</xdr:rowOff>
    </xdr:from>
    <xdr:to>
      <xdr:col>1</xdr:col>
      <xdr:colOff>42635</xdr:colOff>
      <xdr:row>8</xdr:row>
      <xdr:rowOff>113409</xdr:rowOff>
    </xdr:to>
    <xdr:pic>
      <xdr:nvPicPr>
        <xdr:cNvPr id="4" name="3 Imagen" descr="ecundi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4774" y="238125"/>
          <a:ext cx="981075" cy="10944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144"/>
  <sheetViews>
    <sheetView tabSelected="1" view="pageBreakPreview" zoomScale="84" zoomScaleSheetLayoutView="84" workbookViewId="0">
      <selection activeCell="R9" sqref="R9"/>
    </sheetView>
  </sheetViews>
  <sheetFormatPr baseColWidth="10" defaultRowHeight="15"/>
  <cols>
    <col min="1" max="1" width="15.5703125" customWidth="1"/>
    <col min="2" max="2" width="13.85546875" customWidth="1"/>
    <col min="3" max="3" width="3.28515625" customWidth="1"/>
    <col min="4" max="4" width="3.140625" customWidth="1"/>
    <col min="5" max="5" width="3.7109375" customWidth="1"/>
    <col min="6" max="6" width="3.140625" customWidth="1"/>
    <col min="7" max="7" width="3.28515625" customWidth="1"/>
    <col min="8" max="8" width="3.140625" customWidth="1"/>
    <col min="9" max="9" width="5.28515625" customWidth="1"/>
    <col min="10" max="10" width="6" customWidth="1"/>
    <col min="11" max="11" width="7.7109375" customWidth="1"/>
    <col min="12" max="12" width="10.28515625" customWidth="1"/>
    <col min="13" max="13" width="4.140625" customWidth="1"/>
    <col min="14" max="14" width="3.140625" customWidth="1"/>
    <col min="15" max="15" width="3.28515625" customWidth="1"/>
    <col min="16" max="16" width="3.42578125" customWidth="1"/>
    <col min="17" max="17" width="4.140625" customWidth="1"/>
    <col min="18" max="18" width="38.7109375" style="71" customWidth="1"/>
    <col min="19" max="19" width="19.5703125" style="75" customWidth="1"/>
    <col min="20" max="21" width="11.42578125" style="75"/>
    <col min="22" max="22" width="15.42578125" style="75" customWidth="1"/>
    <col min="23" max="23" width="11.42578125" style="75"/>
    <col min="24" max="33" width="11.42578125" style="71"/>
  </cols>
  <sheetData>
    <row r="1" spans="1:33" ht="12" customHeight="1">
      <c r="A1" s="129" t="s">
        <v>129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68" t="s">
        <v>0</v>
      </c>
      <c r="S1" s="69" t="s">
        <v>120</v>
      </c>
      <c r="T1" s="69"/>
      <c r="U1" s="70" t="s">
        <v>155</v>
      </c>
      <c r="V1" s="69" t="s">
        <v>104</v>
      </c>
      <c r="W1" s="69"/>
      <c r="X1" s="71" t="s">
        <v>198</v>
      </c>
      <c r="Y1" s="71" t="s">
        <v>179</v>
      </c>
      <c r="Z1" s="71" t="s">
        <v>183</v>
      </c>
      <c r="AB1" s="71" t="s">
        <v>1</v>
      </c>
      <c r="AE1" s="71" t="s">
        <v>2</v>
      </c>
    </row>
    <row r="2" spans="1:33" ht="12" customHeight="1">
      <c r="A2" s="130" t="s">
        <v>130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72" t="s">
        <v>4</v>
      </c>
      <c r="S2" s="69" t="s">
        <v>121</v>
      </c>
      <c r="T2" s="69"/>
      <c r="U2" s="70" t="s">
        <v>105</v>
      </c>
      <c r="V2" s="69" t="s">
        <v>157</v>
      </c>
      <c r="W2" s="69"/>
      <c r="X2" s="71" t="s">
        <v>10</v>
      </c>
      <c r="Y2" s="73" t="s">
        <v>180</v>
      </c>
      <c r="Z2" s="73" t="s">
        <v>184</v>
      </c>
      <c r="AA2" s="73"/>
      <c r="AB2" s="73" t="s">
        <v>5</v>
      </c>
      <c r="AC2" s="73"/>
      <c r="AD2" s="73">
        <v>1</v>
      </c>
      <c r="AE2" s="73" t="s">
        <v>6</v>
      </c>
      <c r="AF2" s="73"/>
      <c r="AG2" s="73" t="s">
        <v>7</v>
      </c>
    </row>
    <row r="3" spans="1:33" ht="12" customHeight="1">
      <c r="A3" s="130" t="s">
        <v>131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72" t="s">
        <v>8</v>
      </c>
      <c r="S3" s="69" t="s">
        <v>122</v>
      </c>
      <c r="T3" s="69"/>
      <c r="U3" s="70" t="s">
        <v>106</v>
      </c>
      <c r="V3" s="69" t="s">
        <v>111</v>
      </c>
      <c r="W3" s="69"/>
      <c r="X3" s="73" t="s">
        <v>14</v>
      </c>
      <c r="Y3" s="73" t="s">
        <v>181</v>
      </c>
      <c r="Z3" s="73" t="s">
        <v>185</v>
      </c>
      <c r="AA3" s="73"/>
      <c r="AB3" s="73"/>
      <c r="AC3" s="73"/>
      <c r="AD3" s="73">
        <f>AD2+1</f>
        <v>2</v>
      </c>
      <c r="AE3" s="73" t="s">
        <v>9</v>
      </c>
      <c r="AF3" s="73"/>
      <c r="AG3" s="73" t="s">
        <v>10</v>
      </c>
    </row>
    <row r="4" spans="1:33" ht="12" customHeight="1">
      <c r="A4" s="130" t="s">
        <v>132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72" t="s">
        <v>12</v>
      </c>
      <c r="S4" s="69" t="s">
        <v>123</v>
      </c>
      <c r="T4" s="69"/>
      <c r="U4" s="70" t="s">
        <v>107</v>
      </c>
      <c r="V4" s="69" t="s">
        <v>112</v>
      </c>
      <c r="W4" s="69"/>
      <c r="X4" s="73" t="s">
        <v>17</v>
      </c>
      <c r="Y4" s="73" t="s">
        <v>182</v>
      </c>
      <c r="Z4" s="73" t="s">
        <v>186</v>
      </c>
      <c r="AA4" s="73"/>
      <c r="AB4" s="73"/>
      <c r="AC4" s="73"/>
      <c r="AD4" s="73">
        <f t="shared" ref="AD4:AD31" si="0">AD3+1</f>
        <v>3</v>
      </c>
      <c r="AE4" s="73" t="s">
        <v>13</v>
      </c>
      <c r="AF4" s="73"/>
      <c r="AG4" s="73" t="s">
        <v>14</v>
      </c>
    </row>
    <row r="5" spans="1:33" ht="12" customHeight="1">
      <c r="A5" s="130" t="s">
        <v>133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72" t="s">
        <v>15</v>
      </c>
      <c r="S5" s="69" t="s">
        <v>124</v>
      </c>
      <c r="T5" s="69"/>
      <c r="U5" s="70" t="s">
        <v>108</v>
      </c>
      <c r="V5" s="69" t="s">
        <v>113</v>
      </c>
      <c r="W5" s="69"/>
      <c r="X5" s="73" t="s">
        <v>21</v>
      </c>
      <c r="Y5" s="73"/>
      <c r="Z5" s="73" t="s">
        <v>187</v>
      </c>
      <c r="AA5" s="73"/>
      <c r="AB5" s="73"/>
      <c r="AC5" s="73"/>
      <c r="AD5" s="73">
        <f t="shared" si="0"/>
        <v>4</v>
      </c>
      <c r="AE5" s="73" t="s">
        <v>16</v>
      </c>
      <c r="AF5" s="73"/>
      <c r="AG5" s="73" t="s">
        <v>17</v>
      </c>
    </row>
    <row r="6" spans="1:33" ht="12" customHeight="1">
      <c r="A6" s="130" t="s">
        <v>134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72" t="s">
        <v>19</v>
      </c>
      <c r="S6" s="74" t="s">
        <v>140</v>
      </c>
      <c r="T6" s="74"/>
      <c r="U6" s="70" t="s">
        <v>110</v>
      </c>
      <c r="V6" s="74" t="s">
        <v>158</v>
      </c>
      <c r="W6" s="74"/>
      <c r="X6" s="73" t="s">
        <v>26</v>
      </c>
      <c r="Y6" s="73"/>
      <c r="Z6" s="73" t="s">
        <v>188</v>
      </c>
      <c r="AA6" s="73"/>
      <c r="AB6" s="73"/>
      <c r="AC6" s="73"/>
      <c r="AD6" s="73">
        <f t="shared" si="0"/>
        <v>5</v>
      </c>
      <c r="AE6" s="73" t="s">
        <v>20</v>
      </c>
      <c r="AF6" s="73"/>
      <c r="AG6" s="73" t="s">
        <v>21</v>
      </c>
    </row>
    <row r="7" spans="1:33" ht="12" customHeight="1">
      <c r="A7" s="130" t="s">
        <v>135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72" t="s">
        <v>23</v>
      </c>
      <c r="S7" s="74" t="s">
        <v>141</v>
      </c>
      <c r="T7" s="74"/>
      <c r="U7" s="74"/>
      <c r="V7" s="74" t="s">
        <v>159</v>
      </c>
      <c r="W7" s="74"/>
      <c r="X7" s="73"/>
      <c r="Y7" s="73"/>
      <c r="Z7" s="73" t="s">
        <v>189</v>
      </c>
      <c r="AA7" s="73"/>
      <c r="AB7" s="73"/>
      <c r="AC7" s="73" t="s">
        <v>24</v>
      </c>
      <c r="AD7" s="73">
        <f t="shared" si="0"/>
        <v>6</v>
      </c>
      <c r="AE7" s="73" t="s">
        <v>25</v>
      </c>
      <c r="AF7" s="73"/>
      <c r="AG7" s="73" t="s">
        <v>26</v>
      </c>
    </row>
    <row r="8" spans="1:33" ht="12" customHeight="1">
      <c r="A8" s="130" t="s">
        <v>136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72" t="s">
        <v>28</v>
      </c>
      <c r="S8" s="74" t="s">
        <v>142</v>
      </c>
      <c r="T8" s="74"/>
      <c r="U8" s="74"/>
      <c r="V8" s="74" t="s">
        <v>160</v>
      </c>
      <c r="W8" s="74"/>
      <c r="X8" s="73"/>
      <c r="Y8" s="73"/>
      <c r="Z8" s="73" t="s">
        <v>190</v>
      </c>
      <c r="AA8" s="73"/>
      <c r="AB8" s="73"/>
      <c r="AC8" s="73" t="s">
        <v>29</v>
      </c>
      <c r="AD8" s="73">
        <f t="shared" si="0"/>
        <v>7</v>
      </c>
      <c r="AE8" s="73" t="s">
        <v>30</v>
      </c>
      <c r="AF8" s="73"/>
      <c r="AG8" s="73"/>
    </row>
    <row r="9" spans="1:33" ht="12" customHeight="1">
      <c r="A9" s="130" t="s">
        <v>137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72" t="s">
        <v>31</v>
      </c>
      <c r="S9" s="74" t="s">
        <v>143</v>
      </c>
      <c r="T9" s="74"/>
      <c r="U9" s="74"/>
      <c r="V9" s="74"/>
      <c r="W9" s="74"/>
      <c r="X9" s="73"/>
      <c r="Y9" s="73"/>
      <c r="Z9" s="73" t="s">
        <v>191</v>
      </c>
      <c r="AA9" s="73"/>
      <c r="AB9" s="73"/>
      <c r="AC9" s="73" t="s">
        <v>32</v>
      </c>
      <c r="AD9" s="73">
        <f t="shared" si="0"/>
        <v>8</v>
      </c>
      <c r="AE9" s="73" t="s">
        <v>33</v>
      </c>
      <c r="AF9" s="73"/>
      <c r="AG9" s="73"/>
    </row>
    <row r="10" spans="1:33" ht="12" customHeight="1">
      <c r="A10" s="130" t="s">
        <v>138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72" t="s">
        <v>34</v>
      </c>
      <c r="S10" s="74" t="s">
        <v>144</v>
      </c>
      <c r="T10" s="74"/>
      <c r="U10" s="74"/>
      <c r="V10" s="74"/>
      <c r="W10" s="74"/>
      <c r="X10" s="73"/>
      <c r="Y10" s="73"/>
      <c r="Z10" s="73" t="s">
        <v>192</v>
      </c>
      <c r="AA10" s="73"/>
      <c r="AB10" s="73"/>
      <c r="AC10" s="73" t="s">
        <v>35</v>
      </c>
      <c r="AD10" s="73">
        <f t="shared" si="0"/>
        <v>9</v>
      </c>
      <c r="AE10" s="73" t="s">
        <v>36</v>
      </c>
      <c r="AF10" s="73"/>
      <c r="AG10" s="73">
        <v>2011</v>
      </c>
    </row>
    <row r="11" spans="1:33" ht="12" customHeight="1">
      <c r="A11" s="130" t="s">
        <v>139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72" t="s">
        <v>38</v>
      </c>
      <c r="S11" s="74" t="s">
        <v>145</v>
      </c>
      <c r="T11" s="74"/>
      <c r="U11" s="74"/>
      <c r="V11" s="74"/>
      <c r="W11" s="74"/>
      <c r="X11" s="73"/>
      <c r="Y11" s="73"/>
      <c r="Z11" s="73" t="s">
        <v>193</v>
      </c>
      <c r="AA11" s="73"/>
      <c r="AB11" s="73"/>
      <c r="AC11" s="73"/>
      <c r="AD11" s="73">
        <f t="shared" si="0"/>
        <v>10</v>
      </c>
      <c r="AE11" s="73" t="s">
        <v>39</v>
      </c>
      <c r="AF11" s="73"/>
      <c r="AG11" s="73">
        <f>AG10+1</f>
        <v>2012</v>
      </c>
    </row>
    <row r="12" spans="1:33" ht="27.75" customHeight="1">
      <c r="A12" s="117" t="s">
        <v>3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35"/>
      <c r="N12" s="34"/>
      <c r="O12" s="34"/>
      <c r="P12" s="34"/>
      <c r="Q12" s="34"/>
      <c r="R12" s="68" t="s">
        <v>40</v>
      </c>
      <c r="S12" s="75" t="s">
        <v>146</v>
      </c>
      <c r="U12" s="75">
        <v>5</v>
      </c>
      <c r="Z12" s="71" t="s">
        <v>194</v>
      </c>
      <c r="AD12" s="71">
        <f t="shared" si="0"/>
        <v>11</v>
      </c>
      <c r="AE12" s="71" t="s">
        <v>41</v>
      </c>
      <c r="AG12" s="71">
        <f t="shared" ref="AG12:AG20" si="1">AG11+1</f>
        <v>2013</v>
      </c>
    </row>
    <row r="13" spans="1:33" ht="6" customHeight="1">
      <c r="A13" s="5"/>
      <c r="B13" s="6"/>
      <c r="C13" s="6"/>
      <c r="D13" s="6"/>
      <c r="E13" s="6"/>
      <c r="F13" s="6"/>
      <c r="G13" s="6"/>
      <c r="R13" s="68" t="s">
        <v>42</v>
      </c>
      <c r="S13" s="75" t="s">
        <v>147</v>
      </c>
      <c r="U13" s="75">
        <v>6</v>
      </c>
      <c r="AC13" s="71" t="s">
        <v>43</v>
      </c>
      <c r="AD13" s="71">
        <f t="shared" si="0"/>
        <v>12</v>
      </c>
      <c r="AG13" s="71">
        <f t="shared" si="1"/>
        <v>2014</v>
      </c>
    </row>
    <row r="14" spans="1:33" ht="21.75" customHeight="1">
      <c r="A14" s="122" t="s">
        <v>11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36"/>
      <c r="N14" s="33"/>
      <c r="O14" s="33"/>
      <c r="P14" s="33"/>
      <c r="Q14" s="33"/>
      <c r="R14" s="68" t="s">
        <v>45</v>
      </c>
      <c r="S14" s="75" t="s">
        <v>148</v>
      </c>
      <c r="U14" s="75">
        <v>7</v>
      </c>
      <c r="AB14" s="71" t="s">
        <v>46</v>
      </c>
      <c r="AC14" s="71" t="s">
        <v>47</v>
      </c>
      <c r="AD14" s="71">
        <f t="shared" si="0"/>
        <v>13</v>
      </c>
      <c r="AG14" s="71">
        <f t="shared" si="1"/>
        <v>2015</v>
      </c>
    </row>
    <row r="15" spans="1:33" ht="18.75" customHeight="1">
      <c r="R15" s="68" t="s">
        <v>163</v>
      </c>
      <c r="S15" s="75" t="s">
        <v>149</v>
      </c>
      <c r="U15" s="75">
        <v>8</v>
      </c>
      <c r="Z15" s="71">
        <v>2012</v>
      </c>
      <c r="AB15" s="71" t="s">
        <v>50</v>
      </c>
      <c r="AC15" s="71" t="s">
        <v>51</v>
      </c>
      <c r="AD15" s="71">
        <f t="shared" si="0"/>
        <v>14</v>
      </c>
      <c r="AE15" s="71" t="s">
        <v>52</v>
      </c>
      <c r="AG15" s="71">
        <f t="shared" si="1"/>
        <v>2016</v>
      </c>
    </row>
    <row r="16" spans="1:33" ht="15.75">
      <c r="A16" s="63" t="s">
        <v>18</v>
      </c>
      <c r="B16" s="64">
        <v>2013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R16" s="68" t="s">
        <v>164</v>
      </c>
      <c r="S16" s="75" t="s">
        <v>151</v>
      </c>
      <c r="U16" s="75">
        <v>9</v>
      </c>
      <c r="Z16" s="71">
        <f>Z15+1</f>
        <v>2013</v>
      </c>
      <c r="AC16" s="71" t="s">
        <v>54</v>
      </c>
      <c r="AD16" s="71">
        <f t="shared" si="0"/>
        <v>15</v>
      </c>
      <c r="AE16" s="71" t="s">
        <v>55</v>
      </c>
      <c r="AG16" s="71">
        <f t="shared" si="1"/>
        <v>2017</v>
      </c>
    </row>
    <row r="17" spans="1:33" ht="15.75">
      <c r="A17" s="63" t="s">
        <v>22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68" t="s">
        <v>57</v>
      </c>
      <c r="S17" s="75" t="s">
        <v>150</v>
      </c>
      <c r="U17" s="75">
        <v>10</v>
      </c>
      <c r="Z17" s="71">
        <f t="shared" ref="Z17:Z28" si="2">Z16+1</f>
        <v>2014</v>
      </c>
      <c r="AC17" s="71" t="s">
        <v>58</v>
      </c>
      <c r="AD17" s="71">
        <f t="shared" si="0"/>
        <v>16</v>
      </c>
      <c r="AG17" s="71">
        <f t="shared" si="1"/>
        <v>2018</v>
      </c>
    </row>
    <row r="18" spans="1:33">
      <c r="A18" s="118" t="s">
        <v>27</v>
      </c>
      <c r="B18" s="10" t="s">
        <v>7</v>
      </c>
      <c r="C18" s="55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R18" s="68" t="s">
        <v>59</v>
      </c>
      <c r="S18" s="75" t="s">
        <v>152</v>
      </c>
      <c r="U18" s="75">
        <v>11</v>
      </c>
      <c r="Z18" s="71">
        <f t="shared" si="2"/>
        <v>2015</v>
      </c>
      <c r="AC18" s="71" t="s">
        <v>60</v>
      </c>
      <c r="AD18" s="71">
        <f t="shared" si="0"/>
        <v>17</v>
      </c>
      <c r="AG18" s="71">
        <f t="shared" si="1"/>
        <v>2019</v>
      </c>
    </row>
    <row r="19" spans="1:33">
      <c r="A19" s="118"/>
      <c r="B19" s="10" t="s">
        <v>10</v>
      </c>
      <c r="C19" s="55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R19" s="68" t="s">
        <v>61</v>
      </c>
      <c r="S19" s="75" t="s">
        <v>153</v>
      </c>
      <c r="U19" s="75">
        <v>12</v>
      </c>
      <c r="Z19" s="71">
        <f t="shared" si="2"/>
        <v>2016</v>
      </c>
      <c r="AC19" s="71" t="s">
        <v>62</v>
      </c>
      <c r="AD19" s="71">
        <f t="shared" si="0"/>
        <v>18</v>
      </c>
      <c r="AG19" s="71">
        <f t="shared" si="1"/>
        <v>2020</v>
      </c>
    </row>
    <row r="20" spans="1:33">
      <c r="A20" s="118"/>
      <c r="B20" s="10" t="s">
        <v>14</v>
      </c>
      <c r="C20" s="55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R20" s="68" t="s">
        <v>63</v>
      </c>
      <c r="S20" s="75" t="s">
        <v>154</v>
      </c>
      <c r="U20" s="75">
        <v>13</v>
      </c>
      <c r="Z20" s="71">
        <f t="shared" si="2"/>
        <v>2017</v>
      </c>
      <c r="AC20" s="71" t="s">
        <v>64</v>
      </c>
      <c r="AD20" s="71">
        <f t="shared" si="0"/>
        <v>19</v>
      </c>
      <c r="AG20" s="71">
        <f t="shared" si="1"/>
        <v>2021</v>
      </c>
    </row>
    <row r="21" spans="1:33">
      <c r="A21" s="118"/>
      <c r="B21" s="10" t="s">
        <v>37</v>
      </c>
      <c r="C21" s="55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U21" s="75">
        <v>14</v>
      </c>
      <c r="Z21" s="71">
        <f t="shared" si="2"/>
        <v>2018</v>
      </c>
      <c r="AC21" s="71" t="s">
        <v>65</v>
      </c>
      <c r="AD21" s="71">
        <f t="shared" si="0"/>
        <v>20</v>
      </c>
    </row>
    <row r="22" spans="1:33">
      <c r="A22" s="118"/>
      <c r="B22" s="10" t="s">
        <v>21</v>
      </c>
      <c r="C22" s="55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U22" s="75">
        <v>15</v>
      </c>
      <c r="Z22" s="71">
        <f t="shared" si="2"/>
        <v>2019</v>
      </c>
      <c r="AC22" s="71" t="s">
        <v>66</v>
      </c>
      <c r="AD22" s="71">
        <f t="shared" si="0"/>
        <v>21</v>
      </c>
    </row>
    <row r="23" spans="1:33">
      <c r="A23" s="118"/>
      <c r="B23" s="10" t="s">
        <v>26</v>
      </c>
      <c r="C23" s="55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R23" s="76"/>
      <c r="T23" s="77"/>
      <c r="U23" s="77"/>
      <c r="V23" s="78"/>
      <c r="W23" s="77"/>
      <c r="X23" s="79"/>
      <c r="Z23" s="71">
        <f t="shared" si="2"/>
        <v>2020</v>
      </c>
      <c r="AC23" s="71" t="s">
        <v>67</v>
      </c>
      <c r="AD23" s="71">
        <f t="shared" si="0"/>
        <v>22</v>
      </c>
    </row>
    <row r="24" spans="1:33" ht="5.25" customHeight="1">
      <c r="A24" s="119"/>
      <c r="B24" s="119"/>
      <c r="C24" s="119"/>
      <c r="D24" s="119"/>
      <c r="E24" s="119"/>
      <c r="F24" s="119"/>
      <c r="G24" s="119"/>
      <c r="H24" s="119"/>
      <c r="I24" s="119"/>
      <c r="J24" s="119"/>
      <c r="K24" s="119"/>
      <c r="L24" s="42"/>
      <c r="M24" s="42"/>
      <c r="N24" s="42"/>
      <c r="O24" s="42"/>
      <c r="P24" s="42"/>
      <c r="R24" s="79"/>
      <c r="T24" s="78"/>
      <c r="U24" s="77"/>
      <c r="V24" s="78"/>
      <c r="W24" s="78"/>
      <c r="X24" s="79"/>
      <c r="Z24" s="71">
        <f t="shared" si="2"/>
        <v>2021</v>
      </c>
      <c r="AC24" s="71" t="s">
        <v>69</v>
      </c>
      <c r="AD24" s="71">
        <f t="shared" si="0"/>
        <v>23</v>
      </c>
    </row>
    <row r="25" spans="1:33" ht="15.75">
      <c r="A25" s="63" t="s">
        <v>48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U25" s="75" t="s">
        <v>195</v>
      </c>
      <c r="Z25" s="71">
        <f t="shared" si="2"/>
        <v>2022</v>
      </c>
      <c r="AD25" s="71">
        <f t="shared" si="0"/>
        <v>24</v>
      </c>
    </row>
    <row r="26" spans="1:33" ht="12" customHeight="1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U26" s="75" t="s">
        <v>196</v>
      </c>
      <c r="Z26" s="71">
        <f t="shared" si="2"/>
        <v>2023</v>
      </c>
      <c r="AD26" s="71">
        <f t="shared" si="0"/>
        <v>25</v>
      </c>
    </row>
    <row r="27" spans="1:33" ht="18">
      <c r="A27" s="82" t="s">
        <v>56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Z27" s="71">
        <f t="shared" si="2"/>
        <v>2024</v>
      </c>
      <c r="AD27" s="71">
        <f t="shared" si="0"/>
        <v>26</v>
      </c>
    </row>
    <row r="28" spans="1:33" ht="6.75" customHeight="1" thickBot="1">
      <c r="Z28" s="71">
        <f t="shared" si="2"/>
        <v>2025</v>
      </c>
      <c r="AD28" s="71">
        <f>AD27+1</f>
        <v>27</v>
      </c>
    </row>
    <row r="29" spans="1:33" ht="28.5" customHeight="1" thickBot="1">
      <c r="A29" s="131"/>
      <c r="B29" s="132"/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3"/>
      <c r="AD29" s="71">
        <f t="shared" si="0"/>
        <v>28</v>
      </c>
    </row>
    <row r="30" spans="1:33" ht="28.5" customHeight="1" thickBot="1">
      <c r="A30" s="131"/>
      <c r="B30" s="132"/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3"/>
      <c r="AD30" s="71">
        <f t="shared" si="0"/>
        <v>29</v>
      </c>
    </row>
    <row r="31" spans="1:33" ht="27.75" customHeight="1" thickBot="1">
      <c r="A31" s="131"/>
      <c r="B31" s="132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3"/>
      <c r="AD31" s="71">
        <f t="shared" si="0"/>
        <v>30</v>
      </c>
    </row>
    <row r="32" spans="1:33" ht="29.25" customHeight="1" thickBot="1">
      <c r="A32" s="131"/>
      <c r="B32" s="132"/>
      <c r="C32" s="132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3"/>
      <c r="AD32" s="71">
        <f>AD31+1</f>
        <v>31</v>
      </c>
    </row>
    <row r="33" spans="1:18" ht="11.25" customHeight="1"/>
    <row r="34" spans="1:18" ht="18">
      <c r="A34" s="81" t="s">
        <v>68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37"/>
      <c r="N34" s="37"/>
      <c r="O34" s="37"/>
      <c r="P34" s="37"/>
      <c r="Q34" s="37"/>
      <c r="R34" s="80"/>
    </row>
    <row r="35" spans="1:18" ht="30.75" customHeight="1">
      <c r="A35" s="111" t="s">
        <v>71</v>
      </c>
      <c r="B35" s="111" t="s">
        <v>72</v>
      </c>
      <c r="C35" s="120" t="s">
        <v>73</v>
      </c>
      <c r="D35" s="121" t="s">
        <v>74</v>
      </c>
      <c r="E35" s="120" t="s">
        <v>75</v>
      </c>
      <c r="F35" s="120" t="s">
        <v>76</v>
      </c>
      <c r="G35" s="120" t="s">
        <v>77</v>
      </c>
      <c r="H35" s="120" t="s">
        <v>78</v>
      </c>
      <c r="I35" s="111" t="s">
        <v>79</v>
      </c>
      <c r="J35" s="111"/>
      <c r="K35" s="111"/>
      <c r="L35" s="103" t="s">
        <v>80</v>
      </c>
      <c r="M35" s="103" t="s">
        <v>197</v>
      </c>
      <c r="N35" s="120" t="s">
        <v>165</v>
      </c>
      <c r="O35" s="134" t="s">
        <v>166</v>
      </c>
      <c r="P35" s="135"/>
      <c r="Q35" s="136"/>
    </row>
    <row r="36" spans="1:18" ht="27.75" customHeight="1">
      <c r="A36" s="111"/>
      <c r="B36" s="111"/>
      <c r="C36" s="120"/>
      <c r="D36" s="121"/>
      <c r="E36" s="120"/>
      <c r="F36" s="120"/>
      <c r="G36" s="120"/>
      <c r="H36" s="120"/>
      <c r="I36" s="52" t="s">
        <v>81</v>
      </c>
      <c r="J36" s="52" t="s">
        <v>82</v>
      </c>
      <c r="K36" s="52" t="s">
        <v>83</v>
      </c>
      <c r="L36" s="104"/>
      <c r="M36" s="104"/>
      <c r="N36" s="120"/>
      <c r="O36" s="53" t="s">
        <v>167</v>
      </c>
      <c r="P36" s="53" t="s">
        <v>168</v>
      </c>
      <c r="Q36" s="53" t="s">
        <v>169</v>
      </c>
    </row>
    <row r="37" spans="1:18">
      <c r="A37" s="56"/>
      <c r="B37" s="56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57"/>
      <c r="Q37" s="57"/>
    </row>
    <row r="38" spans="1:18">
      <c r="A38" s="56"/>
      <c r="B38" s="56"/>
      <c r="C38" s="57"/>
      <c r="D38" s="57"/>
      <c r="E38" s="44"/>
      <c r="F38" s="44"/>
      <c r="G38" s="44"/>
      <c r="H38" s="44"/>
      <c r="I38" s="44"/>
      <c r="J38" s="44"/>
      <c r="K38" s="44"/>
      <c r="L38" s="57"/>
      <c r="M38" s="57"/>
      <c r="N38" s="57"/>
      <c r="O38" s="57"/>
      <c r="P38" s="57"/>
      <c r="Q38" s="57"/>
    </row>
    <row r="39" spans="1:18">
      <c r="A39" s="56"/>
      <c r="B39" s="56"/>
      <c r="C39" s="57"/>
      <c r="D39" s="57"/>
      <c r="E39" s="44"/>
      <c r="F39" s="44"/>
      <c r="G39" s="44"/>
      <c r="H39" s="44"/>
      <c r="I39" s="44"/>
      <c r="J39" s="44"/>
      <c r="K39" s="44"/>
      <c r="L39" s="57"/>
      <c r="M39" s="57"/>
      <c r="N39" s="57"/>
      <c r="O39" s="57"/>
      <c r="P39" s="57"/>
      <c r="Q39" s="57"/>
    </row>
    <row r="40" spans="1:18">
      <c r="A40" s="56"/>
      <c r="B40" s="56"/>
      <c r="C40" s="57"/>
      <c r="D40" s="57"/>
      <c r="E40" s="44"/>
      <c r="F40" s="44"/>
      <c r="G40" s="44"/>
      <c r="H40" s="44"/>
      <c r="I40" s="44"/>
      <c r="J40" s="44"/>
      <c r="K40" s="44"/>
      <c r="L40" s="57"/>
      <c r="M40" s="57"/>
      <c r="N40" s="57"/>
      <c r="O40" s="57"/>
      <c r="P40" s="57"/>
      <c r="Q40" s="57"/>
    </row>
    <row r="41" spans="1:18">
      <c r="A41" s="56"/>
      <c r="B41" s="56"/>
      <c r="C41" s="57"/>
      <c r="D41" s="57"/>
      <c r="E41" s="44"/>
      <c r="F41" s="44"/>
      <c r="G41" s="44"/>
      <c r="H41" s="44"/>
      <c r="I41" s="44"/>
      <c r="J41" s="44"/>
      <c r="K41" s="44"/>
      <c r="L41" s="57"/>
      <c r="M41" s="57"/>
      <c r="N41" s="57"/>
      <c r="O41" s="57"/>
      <c r="P41" s="57"/>
      <c r="Q41" s="57"/>
    </row>
    <row r="42" spans="1:18">
      <c r="A42" s="56"/>
      <c r="B42" s="56"/>
      <c r="C42" s="57"/>
      <c r="D42" s="57"/>
      <c r="E42" s="44"/>
      <c r="F42" s="44"/>
      <c r="G42" s="44"/>
      <c r="H42" s="44"/>
      <c r="I42" s="44"/>
      <c r="J42" s="44"/>
      <c r="K42" s="44"/>
      <c r="L42" s="57"/>
      <c r="M42" s="57"/>
      <c r="N42" s="57"/>
      <c r="O42" s="57"/>
      <c r="P42" s="57"/>
      <c r="Q42" s="57"/>
    </row>
    <row r="43" spans="1:18">
      <c r="A43" s="56"/>
      <c r="B43" s="56"/>
      <c r="C43" s="57"/>
      <c r="D43" s="57"/>
      <c r="E43" s="44"/>
      <c r="F43" s="44"/>
      <c r="G43" s="44"/>
      <c r="H43" s="44"/>
      <c r="I43" s="44"/>
      <c r="J43" s="44"/>
      <c r="K43" s="44"/>
      <c r="L43" s="57"/>
      <c r="M43" s="57"/>
      <c r="N43" s="57"/>
      <c r="O43" s="57"/>
      <c r="P43" s="57"/>
      <c r="Q43" s="57"/>
    </row>
    <row r="44" spans="1:18">
      <c r="A44" s="56"/>
      <c r="B44" s="56"/>
      <c r="C44" s="57"/>
      <c r="D44" s="57"/>
      <c r="E44" s="44"/>
      <c r="F44" s="44"/>
      <c r="G44" s="44"/>
      <c r="H44" s="44"/>
      <c r="I44" s="44"/>
      <c r="J44" s="44"/>
      <c r="K44" s="44"/>
      <c r="L44" s="57"/>
      <c r="M44" s="57"/>
      <c r="N44" s="57"/>
      <c r="O44" s="57"/>
      <c r="P44" s="57"/>
      <c r="Q44" s="57"/>
    </row>
    <row r="45" spans="1:18">
      <c r="A45" s="56"/>
      <c r="B45" s="56"/>
      <c r="C45" s="57"/>
      <c r="D45" s="57"/>
      <c r="E45" s="44"/>
      <c r="F45" s="44"/>
      <c r="G45" s="44"/>
      <c r="H45" s="44"/>
      <c r="I45" s="44"/>
      <c r="J45" s="44"/>
      <c r="K45" s="44"/>
      <c r="L45" s="57"/>
      <c r="M45" s="57"/>
      <c r="N45" s="57"/>
      <c r="O45" s="57"/>
      <c r="P45" s="57"/>
      <c r="Q45" s="57"/>
    </row>
    <row r="46" spans="1:18">
      <c r="A46" s="56"/>
      <c r="B46" s="56"/>
      <c r="C46" s="57"/>
      <c r="D46" s="57"/>
      <c r="E46" s="44"/>
      <c r="F46" s="44"/>
      <c r="G46" s="44"/>
      <c r="H46" s="44"/>
      <c r="I46" s="44"/>
      <c r="J46" s="44"/>
      <c r="K46" s="44"/>
      <c r="L46" s="57"/>
      <c r="M46" s="57"/>
      <c r="N46" s="57"/>
      <c r="O46" s="57"/>
      <c r="P46" s="57"/>
      <c r="Q46" s="57"/>
    </row>
    <row r="47" spans="1:18">
      <c r="A47" s="56"/>
      <c r="B47" s="56"/>
      <c r="C47" s="57"/>
      <c r="D47" s="57"/>
      <c r="E47" s="44"/>
      <c r="F47" s="44"/>
      <c r="G47" s="44"/>
      <c r="H47" s="44"/>
      <c r="I47" s="44"/>
      <c r="J47" s="44"/>
      <c r="K47" s="44"/>
      <c r="L47" s="57"/>
      <c r="M47" s="57"/>
      <c r="N47" s="57"/>
      <c r="O47" s="57"/>
      <c r="P47" s="57"/>
      <c r="Q47" s="57"/>
    </row>
    <row r="48" spans="1:18">
      <c r="A48" s="56"/>
      <c r="B48" s="56"/>
      <c r="C48" s="57"/>
      <c r="D48" s="57"/>
      <c r="E48" s="44"/>
      <c r="F48" s="44"/>
      <c r="G48" s="44"/>
      <c r="H48" s="44"/>
      <c r="I48" s="44"/>
      <c r="J48" s="44"/>
      <c r="K48" s="44"/>
      <c r="L48" s="57"/>
      <c r="M48" s="57"/>
      <c r="N48" s="57"/>
      <c r="O48" s="57"/>
      <c r="P48" s="57"/>
      <c r="Q48" s="57"/>
    </row>
    <row r="49" spans="1:17">
      <c r="A49" s="56"/>
      <c r="B49" s="56"/>
      <c r="C49" s="57"/>
      <c r="D49" s="57"/>
      <c r="E49" s="44"/>
      <c r="F49" s="44"/>
      <c r="G49" s="44"/>
      <c r="H49" s="44"/>
      <c r="I49" s="44"/>
      <c r="J49" s="44"/>
      <c r="K49" s="44"/>
      <c r="L49" s="57"/>
      <c r="M49" s="57"/>
      <c r="N49" s="57"/>
      <c r="O49" s="57"/>
      <c r="P49" s="57"/>
      <c r="Q49" s="57"/>
    </row>
    <row r="50" spans="1:17">
      <c r="A50" s="56"/>
      <c r="B50" s="56"/>
      <c r="C50" s="57"/>
      <c r="D50" s="57"/>
      <c r="E50" s="44"/>
      <c r="F50" s="44"/>
      <c r="G50" s="44"/>
      <c r="H50" s="44"/>
      <c r="I50" s="44"/>
      <c r="J50" s="44"/>
      <c r="K50" s="44"/>
      <c r="L50" s="57"/>
      <c r="M50" s="57"/>
      <c r="N50" s="57"/>
      <c r="O50" s="57"/>
      <c r="P50" s="57"/>
      <c r="Q50" s="57"/>
    </row>
    <row r="51" spans="1:17">
      <c r="A51" s="56"/>
      <c r="B51" s="56"/>
      <c r="C51" s="57"/>
      <c r="D51" s="57"/>
      <c r="E51" s="44"/>
      <c r="F51" s="44"/>
      <c r="G51" s="44"/>
      <c r="H51" s="44"/>
      <c r="I51" s="44"/>
      <c r="J51" s="44"/>
      <c r="K51" s="44"/>
      <c r="L51" s="57"/>
      <c r="M51" s="57"/>
      <c r="N51" s="57"/>
      <c r="O51" s="57"/>
      <c r="P51" s="57"/>
      <c r="Q51" s="57"/>
    </row>
    <row r="52" spans="1:17">
      <c r="A52" s="56"/>
      <c r="B52" s="56"/>
      <c r="C52" s="57"/>
      <c r="D52" s="57"/>
      <c r="E52" s="44"/>
      <c r="F52" s="44"/>
      <c r="G52" s="44"/>
      <c r="H52" s="44"/>
      <c r="I52" s="44"/>
      <c r="J52" s="44"/>
      <c r="K52" s="44"/>
      <c r="L52" s="57"/>
      <c r="M52" s="57"/>
      <c r="N52" s="57"/>
      <c r="O52" s="57"/>
      <c r="P52" s="57"/>
      <c r="Q52" s="57"/>
    </row>
    <row r="53" spans="1:17">
      <c r="A53" s="56"/>
      <c r="B53" s="56"/>
      <c r="C53" s="57"/>
      <c r="D53" s="57"/>
      <c r="E53" s="44"/>
      <c r="F53" s="44"/>
      <c r="G53" s="44"/>
      <c r="H53" s="44"/>
      <c r="I53" s="44"/>
      <c r="J53" s="44"/>
      <c r="K53" s="44"/>
      <c r="L53" s="57"/>
      <c r="M53" s="57"/>
      <c r="N53" s="57"/>
      <c r="O53" s="57"/>
      <c r="P53" s="57"/>
      <c r="Q53" s="57"/>
    </row>
    <row r="54" spans="1:17">
      <c r="A54" s="56"/>
      <c r="B54" s="56"/>
      <c r="C54" s="57"/>
      <c r="D54" s="57"/>
      <c r="E54" s="44"/>
      <c r="F54" s="44"/>
      <c r="G54" s="44"/>
      <c r="H54" s="44"/>
      <c r="I54" s="44"/>
      <c r="J54" s="44"/>
      <c r="K54" s="44"/>
      <c r="L54" s="57"/>
      <c r="M54" s="57"/>
      <c r="N54" s="57"/>
      <c r="O54" s="57"/>
      <c r="P54" s="57"/>
      <c r="Q54" s="57"/>
    </row>
    <row r="55" spans="1:17">
      <c r="A55" s="56"/>
      <c r="B55" s="56"/>
      <c r="C55" s="57"/>
      <c r="D55" s="57"/>
      <c r="E55" s="44"/>
      <c r="F55" s="44"/>
      <c r="G55" s="44"/>
      <c r="H55" s="44"/>
      <c r="I55" s="44"/>
      <c r="J55" s="44"/>
      <c r="K55" s="44"/>
      <c r="L55" s="57"/>
      <c r="M55" s="57"/>
      <c r="N55" s="57"/>
      <c r="O55" s="57"/>
      <c r="P55" s="57"/>
      <c r="Q55" s="57"/>
    </row>
    <row r="56" spans="1:17">
      <c r="A56" s="56"/>
      <c r="B56" s="56"/>
      <c r="C56" s="57"/>
      <c r="D56" s="57"/>
      <c r="E56" s="44"/>
      <c r="F56" s="44"/>
      <c r="G56" s="44"/>
      <c r="H56" s="44"/>
      <c r="I56" s="44"/>
      <c r="J56" s="44"/>
      <c r="K56" s="44"/>
      <c r="L56" s="57"/>
      <c r="M56" s="57"/>
      <c r="N56" s="57"/>
      <c r="O56" s="57"/>
      <c r="P56" s="57"/>
      <c r="Q56" s="57"/>
    </row>
    <row r="57" spans="1:17">
      <c r="A57" s="56"/>
      <c r="B57" s="56"/>
      <c r="C57" s="57"/>
      <c r="D57" s="57"/>
      <c r="E57" s="44"/>
      <c r="F57" s="44"/>
      <c r="G57" s="44"/>
      <c r="H57" s="44"/>
      <c r="I57" s="44"/>
      <c r="J57" s="44"/>
      <c r="K57" s="44"/>
      <c r="L57" s="57"/>
      <c r="M57" s="57"/>
      <c r="N57" s="57"/>
      <c r="O57" s="57"/>
      <c r="P57" s="57"/>
      <c r="Q57" s="57"/>
    </row>
    <row r="58" spans="1:17">
      <c r="A58" s="54"/>
      <c r="B58" s="54"/>
      <c r="C58" s="57"/>
      <c r="D58" s="57"/>
      <c r="E58" s="44"/>
      <c r="F58" s="44"/>
      <c r="G58" s="44"/>
      <c r="H58" s="44"/>
      <c r="I58" s="44"/>
      <c r="J58" s="44"/>
      <c r="K58" s="44"/>
      <c r="L58" s="57"/>
      <c r="M58" s="57"/>
      <c r="N58" s="57"/>
      <c r="O58" s="57"/>
      <c r="P58" s="57"/>
      <c r="Q58" s="57"/>
    </row>
    <row r="59" spans="1:17">
      <c r="A59" s="54"/>
      <c r="B59" s="54"/>
      <c r="C59" s="57"/>
      <c r="D59" s="57"/>
      <c r="E59" s="45"/>
      <c r="F59" s="45"/>
      <c r="G59" s="45"/>
      <c r="H59" s="45"/>
      <c r="I59" s="45"/>
      <c r="J59" s="45"/>
      <c r="K59" s="45"/>
      <c r="L59" s="57"/>
      <c r="M59" s="57"/>
      <c r="N59" s="57"/>
      <c r="O59" s="57"/>
      <c r="P59" s="57"/>
      <c r="Q59" s="57"/>
    </row>
    <row r="60" spans="1:17" ht="15.75" thickBot="1">
      <c r="A60" s="54"/>
      <c r="B60" s="54"/>
      <c r="C60" s="57"/>
      <c r="D60" s="57"/>
      <c r="E60" s="45"/>
      <c r="F60" s="45"/>
      <c r="G60" s="45"/>
      <c r="H60" s="45"/>
      <c r="I60" s="45"/>
      <c r="J60" s="45"/>
      <c r="K60" s="45"/>
      <c r="L60" s="57"/>
      <c r="M60" s="57"/>
      <c r="N60" s="57"/>
      <c r="O60" s="57"/>
      <c r="P60" s="57"/>
      <c r="Q60" s="57"/>
    </row>
    <row r="61" spans="1:17" ht="15.75" thickBot="1">
      <c r="A61" s="19"/>
      <c r="B61" s="20" t="s">
        <v>84</v>
      </c>
      <c r="C61" s="21">
        <f>COUNTIF(C37:C60,"M")</f>
        <v>0</v>
      </c>
      <c r="D61" s="22">
        <f>SUM(D37:D60)</f>
        <v>0</v>
      </c>
      <c r="E61" s="21">
        <f t="shared" ref="E61:K61" si="3">COUNTIF(E37:E60,"X")</f>
        <v>0</v>
      </c>
      <c r="F61" s="22">
        <f t="shared" si="3"/>
        <v>0</v>
      </c>
      <c r="G61" s="21">
        <f t="shared" si="3"/>
        <v>0</v>
      </c>
      <c r="H61" s="22">
        <f t="shared" si="3"/>
        <v>0</v>
      </c>
      <c r="I61" s="21">
        <f t="shared" si="3"/>
        <v>0</v>
      </c>
      <c r="J61" s="21">
        <f t="shared" si="3"/>
        <v>0</v>
      </c>
      <c r="K61" s="21">
        <f t="shared" si="3"/>
        <v>0</v>
      </c>
      <c r="L61" s="60" t="s">
        <v>170</v>
      </c>
      <c r="M61" s="46">
        <f>COUNTIF(M37:M60,"SI")</f>
        <v>0</v>
      </c>
      <c r="N61" s="21">
        <f>COUNTIF(N37:N60,"A")</f>
        <v>0</v>
      </c>
      <c r="O61" s="23"/>
      <c r="P61" s="23"/>
      <c r="Q61" s="39"/>
    </row>
    <row r="62" spans="1:17" ht="15.75" thickBot="1">
      <c r="A62" s="19"/>
      <c r="B62" s="20" t="s">
        <v>85</v>
      </c>
      <c r="C62" s="21">
        <f>COUNTIF(C37:C60,"F")</f>
        <v>0</v>
      </c>
      <c r="D62" s="23"/>
      <c r="E62" s="23"/>
      <c r="F62" s="23"/>
      <c r="G62" s="23"/>
      <c r="H62" s="23"/>
      <c r="I62" s="23"/>
      <c r="J62" s="23"/>
      <c r="K62" s="23"/>
      <c r="L62" s="60" t="s">
        <v>171</v>
      </c>
      <c r="M62" s="40"/>
      <c r="N62" s="21">
        <f>COUNTIF(N37:N60,"R")</f>
        <v>0</v>
      </c>
      <c r="O62" s="39"/>
      <c r="P62" s="39"/>
      <c r="Q62" s="39"/>
    </row>
    <row r="63" spans="1:17" ht="18.75" customHeight="1" thickBot="1">
      <c r="A63" s="19"/>
      <c r="B63" s="19"/>
      <c r="C63" s="23"/>
      <c r="D63" s="23"/>
      <c r="E63" s="23"/>
      <c r="F63" s="23"/>
      <c r="G63" s="23"/>
      <c r="H63" s="23"/>
      <c r="I63" s="23"/>
      <c r="J63" s="23"/>
      <c r="K63" s="23"/>
      <c r="L63" s="60" t="s">
        <v>172</v>
      </c>
      <c r="M63" s="40"/>
      <c r="N63" s="21">
        <f>COUNTIF(N37:N60,"D")</f>
        <v>0</v>
      </c>
      <c r="O63" s="19"/>
      <c r="P63" s="19"/>
      <c r="Q63" s="19"/>
    </row>
    <row r="64" spans="1:17" ht="18.75" customHeight="1" thickBot="1">
      <c r="A64" s="19"/>
      <c r="B64" s="19"/>
      <c r="C64" s="23"/>
      <c r="D64" s="23"/>
      <c r="E64" s="23"/>
      <c r="F64" s="23"/>
      <c r="G64" s="23"/>
      <c r="H64" s="23"/>
      <c r="I64" s="23"/>
      <c r="J64" s="23"/>
      <c r="K64" s="23"/>
      <c r="L64" s="60" t="s">
        <v>173</v>
      </c>
      <c r="M64" s="40"/>
      <c r="N64" s="21">
        <f>COUNTIF(N37:N60,"T")</f>
        <v>0</v>
      </c>
      <c r="O64" s="19"/>
      <c r="P64" s="19"/>
      <c r="Q64" s="19"/>
    </row>
    <row r="65" spans="1:36" ht="18.75" customHeight="1">
      <c r="A65" s="19"/>
      <c r="B65" s="19"/>
      <c r="C65" s="23"/>
      <c r="D65" s="23"/>
      <c r="E65" s="23"/>
      <c r="F65" s="23"/>
      <c r="G65" s="23"/>
      <c r="H65" s="23"/>
      <c r="I65" s="23"/>
      <c r="J65" s="23"/>
      <c r="K65" s="23"/>
      <c r="L65" s="19"/>
      <c r="M65" s="19"/>
      <c r="N65" s="38"/>
      <c r="O65" s="19"/>
      <c r="P65" s="19"/>
      <c r="Q65" s="19"/>
    </row>
    <row r="66" spans="1:36" ht="18">
      <c r="A66" s="82" t="s">
        <v>86</v>
      </c>
      <c r="B66" s="82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</row>
    <row r="67" spans="1:36" ht="12" customHeight="1"/>
    <row r="68" spans="1:36">
      <c r="A68" s="101" t="s">
        <v>87</v>
      </c>
      <c r="B68" s="101"/>
      <c r="C68" s="101"/>
      <c r="D68" s="101"/>
      <c r="E68" s="101"/>
      <c r="F68" s="101"/>
      <c r="G68" s="101"/>
      <c r="H68" s="65"/>
      <c r="I68" s="65"/>
      <c r="J68" s="66"/>
      <c r="L68" s="87">
        <f>C62</f>
        <v>0</v>
      </c>
      <c r="M68" s="87"/>
      <c r="S68" s="71"/>
      <c r="T68" s="71"/>
      <c r="U68" s="71"/>
      <c r="X68" s="75"/>
      <c r="Y68" s="75"/>
      <c r="Z68" s="75"/>
      <c r="AH68" s="2"/>
      <c r="AI68" s="47"/>
      <c r="AJ68" s="47"/>
    </row>
    <row r="69" spans="1:36">
      <c r="A69" s="101" t="s">
        <v>88</v>
      </c>
      <c r="B69" s="101"/>
      <c r="C69" s="101"/>
      <c r="D69" s="101"/>
      <c r="E69" s="101"/>
      <c r="F69" s="101"/>
      <c r="G69" s="101"/>
      <c r="H69" s="65"/>
      <c r="I69" s="65"/>
      <c r="J69" s="66"/>
      <c r="L69" s="87">
        <f>C61</f>
        <v>0</v>
      </c>
      <c r="M69" s="87"/>
      <c r="S69" s="71"/>
      <c r="T69" s="71"/>
      <c r="U69" s="71"/>
      <c r="X69" s="75"/>
      <c r="Y69" s="75"/>
      <c r="Z69" s="75"/>
      <c r="AH69" s="2"/>
      <c r="AI69" s="47"/>
      <c r="AJ69" s="47"/>
    </row>
    <row r="70" spans="1:36">
      <c r="A70" s="101" t="s">
        <v>89</v>
      </c>
      <c r="B70" s="101"/>
      <c r="C70" s="101"/>
      <c r="D70" s="101"/>
      <c r="E70" s="101"/>
      <c r="F70" s="101"/>
      <c r="G70" s="101"/>
      <c r="H70" s="65"/>
      <c r="I70" s="65"/>
      <c r="J70" s="66"/>
      <c r="L70" s="88">
        <f>SUM(L68:L69)</f>
        <v>0</v>
      </c>
      <c r="M70" s="88"/>
      <c r="S70" s="71"/>
      <c r="T70" s="71"/>
      <c r="U70" s="71"/>
      <c r="X70" s="75"/>
      <c r="Y70" s="75"/>
      <c r="Z70" s="75"/>
      <c r="AH70" s="2"/>
      <c r="AI70" s="47"/>
      <c r="AJ70" s="47"/>
    </row>
    <row r="71" spans="1:36" ht="8.25" customHeight="1">
      <c r="A71" s="48"/>
      <c r="B71" s="48"/>
      <c r="C71" s="48"/>
      <c r="D71" s="48"/>
      <c r="E71" s="48"/>
      <c r="F71" s="48"/>
      <c r="G71" s="48"/>
      <c r="H71" s="48"/>
      <c r="I71" s="48"/>
      <c r="J71" s="67"/>
      <c r="S71" s="71"/>
      <c r="T71" s="71"/>
      <c r="U71" s="71"/>
      <c r="X71" s="75"/>
      <c r="Y71" s="75"/>
      <c r="Z71" s="75"/>
      <c r="AH71" s="2"/>
      <c r="AI71" s="47"/>
      <c r="AJ71" s="47"/>
    </row>
    <row r="72" spans="1:36">
      <c r="A72" s="101" t="s">
        <v>90</v>
      </c>
      <c r="B72" s="101"/>
      <c r="C72" s="101"/>
      <c r="D72" s="101"/>
      <c r="E72" s="101"/>
      <c r="F72" s="101"/>
      <c r="G72" s="101"/>
      <c r="H72" s="65"/>
      <c r="I72" s="65"/>
      <c r="J72" s="66"/>
      <c r="L72" s="87">
        <f>MAX(D37:D60)</f>
        <v>0</v>
      </c>
      <c r="M72" s="87"/>
      <c r="S72" s="71"/>
      <c r="T72" s="71"/>
      <c r="U72" s="71"/>
      <c r="X72" s="75"/>
      <c r="Y72" s="75"/>
      <c r="Z72" s="75"/>
      <c r="AH72" s="2"/>
      <c r="AI72" s="47"/>
      <c r="AJ72" s="47"/>
    </row>
    <row r="73" spans="1:36">
      <c r="A73" s="101" t="s">
        <v>91</v>
      </c>
      <c r="B73" s="101"/>
      <c r="C73" s="101"/>
      <c r="D73" s="101"/>
      <c r="E73" s="101"/>
      <c r="F73" s="101"/>
      <c r="G73" s="101"/>
      <c r="H73" s="65"/>
      <c r="I73" s="65"/>
      <c r="J73" s="66"/>
      <c r="L73" s="87">
        <f>MIN(D37:D60)</f>
        <v>0</v>
      </c>
      <c r="M73" s="87"/>
      <c r="S73" s="71"/>
      <c r="T73" s="71"/>
      <c r="U73" s="71"/>
      <c r="X73" s="75"/>
      <c r="Y73" s="75"/>
      <c r="Z73" s="75"/>
      <c r="AH73" s="2"/>
      <c r="AI73" s="47"/>
      <c r="AJ73" s="47"/>
    </row>
    <row r="74" spans="1:36" ht="6.75" customHeight="1">
      <c r="A74" s="48"/>
      <c r="B74" s="48"/>
      <c r="C74" s="48"/>
      <c r="D74" s="48"/>
      <c r="E74" s="48"/>
      <c r="F74" s="48"/>
      <c r="G74" s="48"/>
      <c r="H74" s="48"/>
      <c r="I74" s="48"/>
      <c r="J74" s="67"/>
      <c r="S74" s="71"/>
      <c r="T74" s="71"/>
      <c r="U74" s="71"/>
      <c r="X74" s="75"/>
      <c r="Y74" s="75"/>
      <c r="Z74" s="75"/>
      <c r="AH74" s="2"/>
      <c r="AI74" s="47"/>
      <c r="AJ74" s="47"/>
    </row>
    <row r="75" spans="1:36">
      <c r="A75" s="101" t="s">
        <v>92</v>
      </c>
      <c r="B75" s="101"/>
      <c r="C75" s="101"/>
      <c r="D75" s="101"/>
      <c r="E75" s="101"/>
      <c r="F75" s="101"/>
      <c r="G75" s="101"/>
      <c r="H75" s="65"/>
      <c r="I75" s="65"/>
      <c r="J75" s="66"/>
      <c r="L75" s="87">
        <f>COUNTIF(C36:E59,AND("F","X"))</f>
        <v>0</v>
      </c>
      <c r="M75" s="87"/>
      <c r="S75" s="71"/>
      <c r="T75" s="71"/>
      <c r="U75" s="71"/>
      <c r="X75" s="75"/>
      <c r="Y75" s="75"/>
      <c r="Z75" s="75"/>
      <c r="AH75" s="2"/>
      <c r="AI75" s="47"/>
      <c r="AJ75" s="47"/>
    </row>
    <row r="76" spans="1:36">
      <c r="A76" s="101" t="s">
        <v>93</v>
      </c>
      <c r="B76" s="101"/>
      <c r="C76" s="101"/>
      <c r="D76" s="101"/>
      <c r="E76" s="101"/>
      <c r="F76" s="101"/>
      <c r="G76" s="101"/>
      <c r="H76" s="65"/>
      <c r="I76" s="65"/>
      <c r="J76" s="66"/>
      <c r="L76" s="87">
        <f>COUNTIF(C37:E60,AND("M","X"))</f>
        <v>0</v>
      </c>
      <c r="M76" s="87"/>
      <c r="S76" s="71"/>
      <c r="T76" s="71"/>
      <c r="U76" s="71"/>
      <c r="X76" s="75"/>
      <c r="Y76" s="75"/>
      <c r="Z76" s="75"/>
      <c r="AH76" s="2"/>
      <c r="AI76" s="47"/>
      <c r="AJ76" s="47"/>
    </row>
    <row r="77" spans="1:36">
      <c r="A77" s="101" t="s">
        <v>94</v>
      </c>
      <c r="B77" s="101"/>
      <c r="C77" s="101"/>
      <c r="D77" s="101"/>
      <c r="E77" s="101"/>
      <c r="F77" s="101"/>
      <c r="G77" s="101"/>
      <c r="H77" s="65"/>
      <c r="I77" s="65"/>
      <c r="J77" s="66"/>
      <c r="L77" s="89">
        <f>SUM(L75:L76)</f>
        <v>0</v>
      </c>
      <c r="M77" s="89"/>
      <c r="S77" s="71"/>
      <c r="T77" s="71"/>
      <c r="U77" s="71"/>
      <c r="X77" s="75"/>
      <c r="Y77" s="75"/>
      <c r="Z77" s="75"/>
      <c r="AH77" s="2"/>
      <c r="AI77" s="47"/>
      <c r="AJ77" s="47"/>
    </row>
    <row r="78" spans="1:36" ht="5.25" customHeight="1">
      <c r="A78" s="48"/>
      <c r="B78" s="48"/>
      <c r="C78" s="48"/>
      <c r="D78" s="48"/>
      <c r="E78" s="48"/>
      <c r="F78" s="48"/>
      <c r="G78" s="48"/>
      <c r="H78" s="48"/>
      <c r="I78" s="48"/>
      <c r="J78" s="67"/>
      <c r="S78" s="71"/>
      <c r="T78" s="71"/>
      <c r="U78" s="71"/>
      <c r="X78" s="75"/>
      <c r="Y78" s="75"/>
      <c r="Z78" s="75"/>
      <c r="AH78" s="2"/>
      <c r="AI78" s="47"/>
      <c r="AJ78" s="47"/>
    </row>
    <row r="79" spans="1:36">
      <c r="A79" s="101" t="s">
        <v>95</v>
      </c>
      <c r="B79" s="101"/>
      <c r="C79" s="101"/>
      <c r="D79" s="101"/>
      <c r="E79" s="101"/>
      <c r="F79" s="101"/>
      <c r="G79" s="101"/>
      <c r="H79" s="65"/>
      <c r="I79" s="65"/>
      <c r="J79" s="66"/>
      <c r="L79" s="97"/>
      <c r="M79" s="97"/>
      <c r="S79" s="71"/>
      <c r="T79" s="71"/>
      <c r="U79" s="71"/>
      <c r="X79" s="75"/>
      <c r="Y79" s="75"/>
      <c r="Z79" s="75"/>
      <c r="AH79" s="2"/>
      <c r="AI79" s="47"/>
      <c r="AJ79" s="47"/>
    </row>
    <row r="80" spans="1:36">
      <c r="A80" s="101" t="s">
        <v>96</v>
      </c>
      <c r="B80" s="101"/>
      <c r="C80" s="101"/>
      <c r="D80" s="101"/>
      <c r="E80" s="101"/>
      <c r="F80" s="101"/>
      <c r="G80" s="101"/>
      <c r="H80" s="65"/>
      <c r="I80" s="65"/>
      <c r="J80" s="66"/>
      <c r="L80" s="97"/>
      <c r="M80" s="97"/>
      <c r="S80" s="71"/>
      <c r="T80" s="71"/>
      <c r="U80" s="71"/>
      <c r="X80" s="75"/>
      <c r="Y80" s="75"/>
      <c r="Z80" s="75"/>
      <c r="AH80" s="2"/>
      <c r="AI80" s="47"/>
      <c r="AJ80" s="47"/>
    </row>
    <row r="81" spans="1:36">
      <c r="A81" s="101" t="s">
        <v>97</v>
      </c>
      <c r="B81" s="101"/>
      <c r="C81" s="101"/>
      <c r="D81" s="101"/>
      <c r="E81" s="101"/>
      <c r="F81" s="101"/>
      <c r="G81" s="101"/>
      <c r="H81" s="65"/>
      <c r="I81" s="65"/>
      <c r="J81" s="66"/>
      <c r="L81" s="89">
        <f>SUM(L79:L80)</f>
        <v>0</v>
      </c>
      <c r="M81" s="89"/>
      <c r="S81" s="71"/>
      <c r="T81" s="71"/>
      <c r="U81" s="71"/>
      <c r="X81" s="75"/>
      <c r="Y81" s="75"/>
      <c r="Z81" s="75"/>
      <c r="AH81" s="2"/>
      <c r="AI81" s="47"/>
      <c r="AJ81" s="47"/>
    </row>
    <row r="82" spans="1:36" ht="6.75" customHeight="1">
      <c r="A82" s="48"/>
      <c r="B82" s="48"/>
      <c r="C82" s="48"/>
      <c r="D82" s="48"/>
      <c r="E82" s="48"/>
      <c r="F82" s="48"/>
      <c r="G82" s="48"/>
      <c r="H82" s="48"/>
      <c r="I82" s="48"/>
      <c r="J82" s="67"/>
      <c r="S82" s="71"/>
      <c r="T82" s="71"/>
      <c r="U82" s="71"/>
      <c r="X82" s="75"/>
      <c r="Y82" s="75"/>
      <c r="Z82" s="75"/>
      <c r="AH82" s="2"/>
      <c r="AI82" s="47"/>
      <c r="AJ82" s="47"/>
    </row>
    <row r="83" spans="1:36">
      <c r="A83" s="101" t="s">
        <v>98</v>
      </c>
      <c r="B83" s="101"/>
      <c r="C83" s="101"/>
      <c r="D83" s="101"/>
      <c r="E83" s="101"/>
      <c r="F83" s="101"/>
      <c r="G83" s="101"/>
      <c r="H83" s="65"/>
      <c r="I83" s="65"/>
      <c r="J83" s="66"/>
      <c r="L83" s="87">
        <f>I61</f>
        <v>0</v>
      </c>
      <c r="M83" s="87"/>
      <c r="S83" s="71"/>
      <c r="T83" s="71"/>
      <c r="U83" s="71"/>
      <c r="X83" s="75"/>
      <c r="Y83" s="75"/>
      <c r="Z83" s="75"/>
      <c r="AH83" s="2"/>
      <c r="AI83" s="47"/>
      <c r="AJ83" s="47"/>
    </row>
    <row r="84" spans="1:36">
      <c r="A84" s="101" t="s">
        <v>99</v>
      </c>
      <c r="B84" s="101"/>
      <c r="C84" s="101"/>
      <c r="D84" s="101"/>
      <c r="E84" s="101"/>
      <c r="F84" s="101"/>
      <c r="G84" s="101"/>
      <c r="H84" s="65"/>
      <c r="I84" s="65"/>
      <c r="J84" s="66"/>
      <c r="L84" s="87">
        <f>K61</f>
        <v>0</v>
      </c>
      <c r="M84" s="87"/>
      <c r="S84" s="71"/>
      <c r="T84" s="71"/>
      <c r="U84" s="71"/>
      <c r="X84" s="75"/>
      <c r="Y84" s="75"/>
      <c r="Z84" s="75"/>
      <c r="AH84" s="2"/>
      <c r="AI84" s="47"/>
      <c r="AJ84" s="47"/>
    </row>
    <row r="85" spans="1:36">
      <c r="A85" s="101" t="s">
        <v>100</v>
      </c>
      <c r="B85" s="101"/>
      <c r="C85" s="101"/>
      <c r="D85" s="101"/>
      <c r="E85" s="101"/>
      <c r="F85" s="101"/>
      <c r="G85" s="101"/>
      <c r="H85" s="65"/>
      <c r="I85" s="65"/>
      <c r="J85" s="66"/>
      <c r="L85" s="87">
        <f>J61</f>
        <v>0</v>
      </c>
      <c r="M85" s="87"/>
      <c r="S85" s="71"/>
      <c r="T85" s="71"/>
      <c r="U85" s="71"/>
      <c r="X85" s="75"/>
      <c r="Y85" s="75"/>
      <c r="Z85" s="75"/>
      <c r="AH85" s="2"/>
      <c r="AI85" s="47"/>
      <c r="AJ85" s="47"/>
    </row>
    <row r="86" spans="1:36">
      <c r="A86" s="101" t="s">
        <v>101</v>
      </c>
      <c r="B86" s="101"/>
      <c r="C86" s="101"/>
      <c r="D86" s="101"/>
      <c r="E86" s="101"/>
      <c r="F86" s="101"/>
      <c r="G86" s="101"/>
      <c r="H86" s="65"/>
      <c r="I86" s="65"/>
      <c r="J86" s="66"/>
      <c r="L86" s="89">
        <f>SUM(L83:L85)</f>
        <v>0</v>
      </c>
      <c r="M86" s="89"/>
      <c r="S86" s="71"/>
      <c r="T86" s="71"/>
      <c r="U86" s="71"/>
      <c r="X86" s="75"/>
      <c r="Y86" s="75"/>
      <c r="Z86" s="75"/>
      <c r="AH86" s="2"/>
      <c r="AI86" s="47"/>
      <c r="AJ86" s="47"/>
    </row>
    <row r="87" spans="1:36" s="41" customFormat="1" ht="6" customHeight="1">
      <c r="A87" s="43"/>
      <c r="L87" s="39"/>
      <c r="R87" s="71"/>
      <c r="S87" s="71"/>
      <c r="T87" s="71"/>
      <c r="U87" s="71"/>
      <c r="V87" s="75"/>
      <c r="W87" s="75"/>
      <c r="X87" s="75"/>
      <c r="Y87" s="75"/>
      <c r="Z87" s="75"/>
      <c r="AA87" s="71"/>
      <c r="AB87" s="71"/>
      <c r="AC87" s="71"/>
      <c r="AD87" s="71"/>
      <c r="AE87" s="71"/>
      <c r="AF87" s="71"/>
      <c r="AG87" s="71"/>
      <c r="AH87" s="2"/>
      <c r="AI87" s="47"/>
      <c r="AJ87" s="47"/>
    </row>
    <row r="88" spans="1:36">
      <c r="A88" s="101" t="s">
        <v>174</v>
      </c>
      <c r="B88" s="101"/>
      <c r="C88" s="101"/>
      <c r="D88" s="101"/>
      <c r="E88" s="101"/>
      <c r="F88" s="101"/>
      <c r="G88" s="101"/>
      <c r="H88" s="65"/>
      <c r="I88" s="65"/>
      <c r="J88" s="66"/>
      <c r="L88" s="87">
        <f>N61</f>
        <v>0</v>
      </c>
      <c r="M88" s="87"/>
      <c r="S88" s="71"/>
      <c r="T88" s="71"/>
      <c r="U88" s="71"/>
      <c r="X88" s="75"/>
      <c r="Y88" s="75"/>
      <c r="Z88" s="75"/>
      <c r="AH88" s="2"/>
      <c r="AI88" s="47"/>
      <c r="AJ88" s="47"/>
    </row>
    <row r="89" spans="1:36">
      <c r="A89" s="101" t="s">
        <v>175</v>
      </c>
      <c r="B89" s="101"/>
      <c r="C89" s="101"/>
      <c r="D89" s="101"/>
      <c r="E89" s="101"/>
      <c r="F89" s="101"/>
      <c r="G89" s="101"/>
      <c r="H89" s="65"/>
      <c r="I89" s="65"/>
      <c r="J89" s="66"/>
      <c r="L89" s="87">
        <f>N62</f>
        <v>0</v>
      </c>
      <c r="M89" s="87"/>
      <c r="S89" s="71"/>
      <c r="T89" s="71"/>
      <c r="U89" s="71"/>
      <c r="X89" s="75"/>
      <c r="Y89" s="75"/>
      <c r="Z89" s="75"/>
      <c r="AH89" s="2"/>
      <c r="AI89" s="47"/>
      <c r="AJ89" s="47"/>
    </row>
    <row r="90" spans="1:36">
      <c r="A90" s="101" t="s">
        <v>176</v>
      </c>
      <c r="B90" s="101"/>
      <c r="C90" s="101"/>
      <c r="D90" s="101"/>
      <c r="E90" s="101"/>
      <c r="F90" s="101"/>
      <c r="G90" s="101"/>
      <c r="H90" s="65"/>
      <c r="I90" s="65"/>
      <c r="J90" s="66"/>
      <c r="L90" s="87">
        <f>N63</f>
        <v>0</v>
      </c>
      <c r="M90" s="87"/>
      <c r="S90" s="71"/>
      <c r="T90" s="71"/>
      <c r="U90" s="71"/>
      <c r="X90" s="75"/>
      <c r="Y90" s="75"/>
      <c r="Z90" s="75"/>
      <c r="AH90" s="2"/>
      <c r="AI90" s="47"/>
      <c r="AJ90" s="47"/>
    </row>
    <row r="91" spans="1:36">
      <c r="A91" s="101" t="s">
        <v>177</v>
      </c>
      <c r="B91" s="101"/>
      <c r="C91" s="101"/>
      <c r="D91" s="101"/>
      <c r="E91" s="101"/>
      <c r="F91" s="101"/>
      <c r="G91" s="101"/>
      <c r="H91" s="65"/>
      <c r="I91" s="65"/>
      <c r="J91" s="66"/>
      <c r="L91" s="87">
        <f>N64</f>
        <v>0</v>
      </c>
      <c r="M91" s="87"/>
      <c r="S91" s="71"/>
      <c r="T91" s="71"/>
      <c r="U91" s="71"/>
      <c r="X91" s="75"/>
      <c r="Y91" s="75"/>
      <c r="Z91" s="75"/>
      <c r="AH91" s="2"/>
      <c r="AI91" s="47"/>
      <c r="AJ91" s="47"/>
    </row>
    <row r="92" spans="1:36">
      <c r="A92" s="101" t="s">
        <v>101</v>
      </c>
      <c r="B92" s="101"/>
      <c r="C92" s="101"/>
      <c r="D92" s="101"/>
      <c r="E92" s="101"/>
      <c r="F92" s="101"/>
      <c r="G92" s="101"/>
      <c r="H92" s="65"/>
      <c r="I92" s="65"/>
      <c r="J92" s="66"/>
      <c r="L92" s="88">
        <f>SUM(L88:M91)</f>
        <v>0</v>
      </c>
      <c r="M92" s="88"/>
      <c r="S92" s="71"/>
      <c r="T92" s="71"/>
      <c r="U92" s="71"/>
      <c r="X92" s="75"/>
      <c r="Y92" s="75"/>
      <c r="Z92" s="75"/>
      <c r="AH92" s="2"/>
      <c r="AI92" s="47"/>
      <c r="AJ92" s="47"/>
    </row>
    <row r="93" spans="1:36" ht="14.25" customHeight="1"/>
    <row r="94" spans="1:36" ht="18">
      <c r="A94" s="82" t="s">
        <v>102</v>
      </c>
      <c r="B94" s="82"/>
      <c r="C94" s="82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</row>
    <row r="95" spans="1:36">
      <c r="A95" s="48"/>
      <c r="B95" s="48"/>
      <c r="C95" s="92" t="s">
        <v>103</v>
      </c>
      <c r="D95" s="93"/>
      <c r="E95" s="93"/>
      <c r="F95" s="93"/>
      <c r="G95" s="93"/>
      <c r="H95" s="93"/>
      <c r="I95" s="93"/>
      <c r="J95" s="93"/>
      <c r="K95" s="93"/>
      <c r="L95" s="48"/>
      <c r="M95" s="48"/>
      <c r="N95" s="48"/>
      <c r="O95" s="48"/>
      <c r="P95" s="48"/>
      <c r="Q95" s="48"/>
    </row>
    <row r="96" spans="1:36">
      <c r="A96" s="48"/>
      <c r="B96" s="48"/>
      <c r="C96" s="95">
        <v>1</v>
      </c>
      <c r="D96" s="96"/>
      <c r="E96" s="95">
        <v>2</v>
      </c>
      <c r="F96" s="96"/>
      <c r="G96" s="95">
        <v>3</v>
      </c>
      <c r="H96" s="96"/>
      <c r="I96" s="95">
        <v>4</v>
      </c>
      <c r="J96" s="96"/>
      <c r="K96" s="59">
        <v>5</v>
      </c>
      <c r="L96" s="48"/>
      <c r="M96" s="61"/>
      <c r="N96" s="62"/>
      <c r="O96" s="62"/>
      <c r="P96" s="62"/>
      <c r="Q96" s="62"/>
      <c r="R96" s="75"/>
      <c r="S96" s="71"/>
      <c r="T96" s="71"/>
      <c r="U96" s="71"/>
      <c r="V96" s="71"/>
      <c r="W96" s="71"/>
    </row>
    <row r="97" spans="1:40">
      <c r="A97" s="49" t="s">
        <v>104</v>
      </c>
      <c r="B97" s="123" t="s">
        <v>80</v>
      </c>
      <c r="C97" s="90"/>
      <c r="D97" s="91"/>
      <c r="E97" s="90"/>
      <c r="F97" s="91"/>
      <c r="G97" s="90"/>
      <c r="H97" s="91"/>
      <c r="I97" s="90"/>
      <c r="J97" s="91"/>
      <c r="K97" s="58"/>
      <c r="L97" s="48"/>
      <c r="M97" s="61"/>
      <c r="N97" s="62"/>
      <c r="O97" s="62"/>
      <c r="P97" s="62"/>
      <c r="Q97" s="62"/>
      <c r="R97" s="75"/>
      <c r="S97" s="71"/>
      <c r="T97" s="71"/>
      <c r="U97" s="71"/>
      <c r="V97" s="71"/>
      <c r="W97" s="71"/>
    </row>
    <row r="98" spans="1:40">
      <c r="A98" s="49" t="s">
        <v>109</v>
      </c>
      <c r="B98" s="124"/>
      <c r="C98" s="90"/>
      <c r="D98" s="91"/>
      <c r="E98" s="90"/>
      <c r="F98" s="91"/>
      <c r="G98" s="90"/>
      <c r="H98" s="91"/>
      <c r="I98" s="90"/>
      <c r="J98" s="91"/>
      <c r="K98" s="58"/>
      <c r="L98" s="48"/>
      <c r="M98" s="61"/>
      <c r="N98" s="62"/>
      <c r="O98" s="62"/>
      <c r="P98" s="62"/>
      <c r="Q98" s="62"/>
      <c r="R98" s="75"/>
      <c r="S98" s="71"/>
      <c r="T98" s="71"/>
      <c r="U98" s="71"/>
      <c r="V98" s="71"/>
      <c r="W98" s="71"/>
    </row>
    <row r="99" spans="1:40">
      <c r="A99" s="49" t="s">
        <v>111</v>
      </c>
      <c r="B99" s="124"/>
      <c r="C99" s="90"/>
      <c r="D99" s="91"/>
      <c r="E99" s="90"/>
      <c r="F99" s="91"/>
      <c r="G99" s="90"/>
      <c r="H99" s="91"/>
      <c r="I99" s="90"/>
      <c r="J99" s="91"/>
      <c r="K99" s="58"/>
      <c r="L99" s="48"/>
      <c r="M99" s="61"/>
      <c r="N99" s="62"/>
      <c r="O99" s="62"/>
      <c r="P99" s="62"/>
      <c r="Q99" s="62"/>
      <c r="R99" s="75"/>
      <c r="S99" s="71"/>
      <c r="T99" s="71"/>
      <c r="U99" s="71"/>
      <c r="V99" s="71"/>
      <c r="W99" s="71"/>
    </row>
    <row r="100" spans="1:40">
      <c r="A100" s="49" t="s">
        <v>112</v>
      </c>
      <c r="B100" s="124"/>
      <c r="C100" s="90"/>
      <c r="D100" s="91"/>
      <c r="E100" s="90"/>
      <c r="F100" s="91"/>
      <c r="G100" s="90"/>
      <c r="H100" s="91"/>
      <c r="I100" s="90"/>
      <c r="J100" s="91"/>
      <c r="K100" s="58"/>
      <c r="L100" s="48"/>
      <c r="M100" s="61"/>
      <c r="N100" s="62"/>
      <c r="O100" s="62"/>
      <c r="P100" s="62"/>
      <c r="Q100" s="62"/>
      <c r="R100" s="75"/>
      <c r="S100" s="71"/>
      <c r="T100" s="71"/>
      <c r="U100" s="71"/>
      <c r="V100" s="71"/>
      <c r="W100" s="71"/>
    </row>
    <row r="101" spans="1:40">
      <c r="A101" s="49" t="s">
        <v>113</v>
      </c>
      <c r="B101" s="125"/>
      <c r="C101" s="90"/>
      <c r="D101" s="91"/>
      <c r="E101" s="90"/>
      <c r="F101" s="91"/>
      <c r="G101" s="90"/>
      <c r="H101" s="91"/>
      <c r="I101" s="90"/>
      <c r="J101" s="91"/>
      <c r="K101" s="58"/>
      <c r="L101" s="48"/>
      <c r="M101" s="61"/>
      <c r="N101" s="62"/>
      <c r="O101" s="62"/>
      <c r="P101" s="62"/>
      <c r="Q101" s="62"/>
      <c r="R101" s="75"/>
      <c r="S101" s="71"/>
      <c r="T101" s="71"/>
      <c r="U101" s="71"/>
      <c r="V101" s="71"/>
      <c r="W101" s="71"/>
    </row>
    <row r="102" spans="1:40" ht="16.5" customHeight="1">
      <c r="G102" s="19"/>
      <c r="H102" s="19"/>
    </row>
    <row r="103" spans="1:40" ht="18">
      <c r="A103" s="81" t="s">
        <v>114</v>
      </c>
      <c r="B103" s="81"/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1"/>
      <c r="N103" s="81"/>
      <c r="O103" s="81"/>
      <c r="P103" s="81"/>
      <c r="Q103" s="81"/>
    </row>
    <row r="104" spans="1:40">
      <c r="A104" s="49" t="s">
        <v>10</v>
      </c>
      <c r="B104" s="126" t="s">
        <v>80</v>
      </c>
      <c r="C104" s="116"/>
      <c r="D104" s="116"/>
      <c r="E104" s="116"/>
      <c r="F104" s="116"/>
      <c r="G104" s="116"/>
      <c r="H104" s="116"/>
      <c r="I104" s="116"/>
      <c r="J104" s="116"/>
      <c r="K104" s="116"/>
      <c r="L104" s="116"/>
      <c r="M104" s="116"/>
      <c r="N104" s="116"/>
      <c r="O104" s="116"/>
      <c r="P104" s="116"/>
      <c r="Q104" s="116"/>
    </row>
    <row r="105" spans="1:40">
      <c r="A105" s="49" t="s">
        <v>14</v>
      </c>
      <c r="B105" s="127"/>
      <c r="C105" s="116"/>
      <c r="D105" s="116"/>
      <c r="E105" s="116"/>
      <c r="F105" s="116"/>
      <c r="G105" s="116"/>
      <c r="H105" s="116"/>
      <c r="I105" s="116"/>
      <c r="J105" s="116"/>
      <c r="K105" s="116"/>
      <c r="L105" s="116"/>
      <c r="M105" s="116"/>
      <c r="N105" s="116"/>
      <c r="O105" s="116"/>
      <c r="P105" s="116"/>
      <c r="Q105" s="116"/>
    </row>
    <row r="106" spans="1:40">
      <c r="A106" s="49" t="s">
        <v>17</v>
      </c>
      <c r="B106" s="127"/>
      <c r="C106" s="116"/>
      <c r="D106" s="116"/>
      <c r="E106" s="116"/>
      <c r="F106" s="116"/>
      <c r="G106" s="116"/>
      <c r="H106" s="116"/>
      <c r="I106" s="116"/>
      <c r="J106" s="116"/>
      <c r="K106" s="116"/>
      <c r="L106" s="116"/>
      <c r="M106" s="116"/>
      <c r="N106" s="116"/>
      <c r="O106" s="116"/>
      <c r="P106" s="116"/>
      <c r="Q106" s="116"/>
    </row>
    <row r="107" spans="1:40">
      <c r="A107" s="49" t="s">
        <v>21</v>
      </c>
      <c r="B107" s="127"/>
      <c r="C107" s="116"/>
      <c r="D107" s="116"/>
      <c r="E107" s="116"/>
      <c r="F107" s="116"/>
      <c r="G107" s="116"/>
      <c r="H107" s="116"/>
      <c r="I107" s="116"/>
      <c r="J107" s="116"/>
      <c r="K107" s="116"/>
      <c r="L107" s="116"/>
      <c r="M107" s="116"/>
      <c r="N107" s="116"/>
      <c r="O107" s="116"/>
      <c r="P107" s="116"/>
      <c r="Q107" s="116"/>
    </row>
    <row r="108" spans="1:40">
      <c r="A108" s="49" t="s">
        <v>26</v>
      </c>
      <c r="B108" s="128"/>
      <c r="C108" s="116"/>
      <c r="D108" s="116"/>
      <c r="E108" s="116"/>
      <c r="F108" s="116"/>
      <c r="G108" s="116"/>
      <c r="H108" s="116"/>
      <c r="I108" s="116"/>
      <c r="J108" s="116"/>
      <c r="K108" s="116"/>
      <c r="L108" s="116"/>
      <c r="M108" s="116"/>
      <c r="N108" s="116"/>
      <c r="O108" s="116"/>
      <c r="P108" s="116"/>
      <c r="Q108" s="116"/>
    </row>
    <row r="109" spans="1:40" ht="5.25" customHeight="1"/>
    <row r="110" spans="1:40" ht="18">
      <c r="A110" s="82" t="s">
        <v>115</v>
      </c>
      <c r="B110" s="82"/>
      <c r="C110" s="82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  <c r="P110" s="82"/>
      <c r="Q110" s="82"/>
    </row>
    <row r="111" spans="1:40" ht="5.25" customHeight="1"/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3" t="s">
        <v>80</v>
      </c>
      <c r="L112" s="83"/>
      <c r="M112" s="83"/>
      <c r="N112" s="83"/>
      <c r="O112" s="83"/>
      <c r="P112" s="83"/>
      <c r="Q112" s="83"/>
      <c r="R112" s="69"/>
      <c r="S112" s="69"/>
      <c r="T112" s="69"/>
      <c r="U112" s="69"/>
      <c r="V112" s="69"/>
      <c r="W112" s="69"/>
      <c r="X112" s="69"/>
      <c r="Z112" s="75"/>
      <c r="AA112" s="75"/>
      <c r="AB112" s="75"/>
      <c r="AC112" s="75"/>
      <c r="AD112" s="75"/>
      <c r="AH112" s="2"/>
      <c r="AI112" s="2"/>
      <c r="AJ112" s="2"/>
      <c r="AK112" s="2"/>
      <c r="AL112" s="2"/>
      <c r="AM112" s="47"/>
      <c r="AN112" s="47"/>
    </row>
    <row r="113" spans="1:17" ht="6" customHeight="1"/>
    <row r="114" spans="1:17" ht="18">
      <c r="A114" s="81" t="s">
        <v>116</v>
      </c>
      <c r="B114" s="81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1"/>
      <c r="N114" s="81"/>
      <c r="O114" s="81"/>
      <c r="P114" s="81"/>
      <c r="Q114" s="32"/>
    </row>
    <row r="115" spans="1:17">
      <c r="A115" s="111" t="s">
        <v>119</v>
      </c>
      <c r="B115" s="111"/>
      <c r="C115" s="112" t="s">
        <v>117</v>
      </c>
      <c r="D115" s="114" t="s">
        <v>118</v>
      </c>
      <c r="E115" s="114"/>
      <c r="F115" s="114"/>
      <c r="G115" s="114"/>
      <c r="H115" s="114"/>
      <c r="I115" s="114"/>
      <c r="J115" s="105" t="s">
        <v>156</v>
      </c>
      <c r="K115" s="106"/>
      <c r="L115" s="106"/>
      <c r="M115" s="107"/>
      <c r="N115" s="111" t="s">
        <v>178</v>
      </c>
      <c r="O115" s="111"/>
      <c r="P115" s="111"/>
      <c r="Q115" s="111"/>
    </row>
    <row r="116" spans="1:17">
      <c r="A116" s="111"/>
      <c r="B116" s="111"/>
      <c r="C116" s="113"/>
      <c r="D116" s="112"/>
      <c r="E116" s="112"/>
      <c r="F116" s="112"/>
      <c r="G116" s="112"/>
      <c r="H116" s="112"/>
      <c r="I116" s="112"/>
      <c r="J116" s="108"/>
      <c r="K116" s="109"/>
      <c r="L116" s="109"/>
      <c r="M116" s="110"/>
      <c r="N116" s="111"/>
      <c r="O116" s="111"/>
      <c r="P116" s="111"/>
      <c r="Q116" s="111"/>
    </row>
    <row r="117" spans="1:17">
      <c r="A117" s="111" t="s">
        <v>120</v>
      </c>
      <c r="B117" s="111"/>
      <c r="C117" s="50">
        <v>23</v>
      </c>
      <c r="D117" s="115" t="s">
        <v>54</v>
      </c>
      <c r="E117" s="115"/>
      <c r="F117" s="115"/>
      <c r="G117" s="115"/>
      <c r="H117" s="115"/>
      <c r="I117" s="115"/>
      <c r="J117" s="98"/>
      <c r="K117" s="99"/>
      <c r="L117" s="99"/>
      <c r="M117" s="100"/>
      <c r="N117" s="94"/>
      <c r="O117" s="94"/>
      <c r="P117" s="94"/>
      <c r="Q117" s="94"/>
    </row>
    <row r="118" spans="1:17">
      <c r="A118" s="111" t="s">
        <v>121</v>
      </c>
      <c r="B118" s="111"/>
      <c r="C118" s="44">
        <v>16</v>
      </c>
      <c r="D118" s="115" t="s">
        <v>62</v>
      </c>
      <c r="E118" s="115"/>
      <c r="F118" s="115"/>
      <c r="G118" s="115"/>
      <c r="H118" s="115"/>
      <c r="I118" s="115"/>
      <c r="J118" s="98"/>
      <c r="K118" s="99"/>
      <c r="L118" s="99"/>
      <c r="M118" s="100"/>
      <c r="N118" s="94"/>
      <c r="O118" s="94"/>
      <c r="P118" s="94"/>
      <c r="Q118" s="94"/>
    </row>
    <row r="119" spans="1:17">
      <c r="A119" s="111" t="s">
        <v>122</v>
      </c>
      <c r="B119" s="111"/>
      <c r="C119" s="44">
        <v>7</v>
      </c>
      <c r="D119" s="115" t="s">
        <v>64</v>
      </c>
      <c r="E119" s="115"/>
      <c r="F119" s="115"/>
      <c r="G119" s="115"/>
      <c r="H119" s="115"/>
      <c r="I119" s="115"/>
      <c r="J119" s="98"/>
      <c r="K119" s="99"/>
      <c r="L119" s="99"/>
      <c r="M119" s="100"/>
      <c r="N119" s="94"/>
      <c r="O119" s="94"/>
      <c r="P119" s="94"/>
      <c r="Q119" s="94"/>
    </row>
    <row r="120" spans="1:17">
      <c r="A120" s="111" t="s">
        <v>123</v>
      </c>
      <c r="B120" s="111"/>
      <c r="C120" s="44">
        <v>17</v>
      </c>
      <c r="D120" s="115" t="s">
        <v>65</v>
      </c>
      <c r="E120" s="115"/>
      <c r="F120" s="115"/>
      <c r="G120" s="115"/>
      <c r="H120" s="115"/>
      <c r="I120" s="115"/>
      <c r="J120" s="98"/>
      <c r="K120" s="99"/>
      <c r="L120" s="99"/>
      <c r="M120" s="100"/>
      <c r="N120" s="94"/>
      <c r="O120" s="94"/>
      <c r="P120" s="94"/>
      <c r="Q120" s="94"/>
    </row>
    <row r="121" spans="1:17">
      <c r="A121" s="111" t="s">
        <v>124</v>
      </c>
      <c r="B121" s="111"/>
      <c r="C121" s="44">
        <v>12</v>
      </c>
      <c r="D121" s="115" t="s">
        <v>66</v>
      </c>
      <c r="E121" s="115"/>
      <c r="F121" s="115"/>
      <c r="G121" s="115"/>
      <c r="H121" s="115"/>
      <c r="I121" s="115"/>
      <c r="J121" s="98"/>
      <c r="K121" s="99"/>
      <c r="L121" s="99"/>
      <c r="M121" s="100"/>
      <c r="N121" s="94"/>
      <c r="O121" s="94"/>
      <c r="P121" s="94"/>
      <c r="Q121" s="94"/>
    </row>
    <row r="122" spans="1:17">
      <c r="A122" s="111" t="s">
        <v>140</v>
      </c>
      <c r="B122" s="111"/>
      <c r="C122" s="44">
        <v>19</v>
      </c>
      <c r="D122" s="115" t="s">
        <v>60</v>
      </c>
      <c r="E122" s="115"/>
      <c r="F122" s="115"/>
      <c r="G122" s="115"/>
      <c r="H122" s="115"/>
      <c r="I122" s="115"/>
      <c r="J122" s="98"/>
      <c r="K122" s="99"/>
      <c r="L122" s="99"/>
      <c r="M122" s="100"/>
      <c r="N122" s="94"/>
      <c r="O122" s="94"/>
      <c r="P122" s="94"/>
      <c r="Q122" s="94"/>
    </row>
    <row r="123" spans="1:17">
      <c r="A123" s="111" t="s">
        <v>141</v>
      </c>
      <c r="B123" s="111"/>
      <c r="C123" s="44">
        <v>8</v>
      </c>
      <c r="D123" s="115" t="s">
        <v>60</v>
      </c>
      <c r="E123" s="115"/>
      <c r="F123" s="115"/>
      <c r="G123" s="115"/>
      <c r="H123" s="115"/>
      <c r="I123" s="115"/>
      <c r="J123" s="98"/>
      <c r="K123" s="99"/>
      <c r="L123" s="99"/>
      <c r="M123" s="100"/>
      <c r="N123" s="94"/>
      <c r="O123" s="94"/>
      <c r="P123" s="94"/>
      <c r="Q123" s="94"/>
    </row>
    <row r="124" spans="1:17">
      <c r="A124" s="111" t="s">
        <v>142</v>
      </c>
      <c r="B124" s="111"/>
      <c r="C124" s="44">
        <v>15</v>
      </c>
      <c r="D124" s="115" t="s">
        <v>58</v>
      </c>
      <c r="E124" s="115"/>
      <c r="F124" s="115"/>
      <c r="G124" s="115"/>
      <c r="H124" s="115"/>
      <c r="I124" s="115"/>
      <c r="J124" s="98"/>
      <c r="K124" s="99"/>
      <c r="L124" s="99"/>
      <c r="M124" s="100"/>
      <c r="N124" s="94"/>
      <c r="O124" s="94"/>
      <c r="P124" s="94"/>
      <c r="Q124" s="94"/>
    </row>
    <row r="125" spans="1:17">
      <c r="A125" s="111" t="s">
        <v>143</v>
      </c>
      <c r="B125" s="111"/>
      <c r="C125" s="44">
        <v>16</v>
      </c>
      <c r="D125" s="115" t="s">
        <v>51</v>
      </c>
      <c r="E125" s="115"/>
      <c r="F125" s="115"/>
      <c r="G125" s="115"/>
      <c r="H125" s="115"/>
      <c r="I125" s="115"/>
      <c r="J125" s="98"/>
      <c r="K125" s="99"/>
      <c r="L125" s="99"/>
      <c r="M125" s="100"/>
      <c r="N125" s="94"/>
      <c r="O125" s="94"/>
      <c r="P125" s="94"/>
      <c r="Q125" s="94"/>
    </row>
    <row r="126" spans="1:17">
      <c r="A126" s="111" t="s">
        <v>144</v>
      </c>
      <c r="B126" s="111"/>
      <c r="C126" s="44">
        <v>16</v>
      </c>
      <c r="D126" s="115" t="s">
        <v>54</v>
      </c>
      <c r="E126" s="115"/>
      <c r="F126" s="115"/>
      <c r="G126" s="115"/>
      <c r="H126" s="115"/>
      <c r="I126" s="115"/>
      <c r="J126" s="98"/>
      <c r="K126" s="99"/>
      <c r="L126" s="99"/>
      <c r="M126" s="100"/>
      <c r="N126" s="94"/>
      <c r="O126" s="94"/>
      <c r="P126" s="94"/>
      <c r="Q126" s="94"/>
    </row>
    <row r="127" spans="1:17">
      <c r="A127" s="111" t="s">
        <v>145</v>
      </c>
      <c r="B127" s="111"/>
      <c r="C127" s="44">
        <v>30</v>
      </c>
      <c r="D127" s="115" t="s">
        <v>54</v>
      </c>
      <c r="E127" s="115"/>
      <c r="F127" s="115"/>
      <c r="G127" s="115"/>
      <c r="H127" s="115"/>
      <c r="I127" s="115"/>
      <c r="J127" s="98"/>
      <c r="K127" s="99"/>
      <c r="L127" s="99"/>
      <c r="M127" s="100"/>
      <c r="N127" s="94"/>
      <c r="O127" s="94"/>
      <c r="P127" s="94"/>
      <c r="Q127" s="94"/>
    </row>
    <row r="128" spans="1:17">
      <c r="A128" s="111" t="s">
        <v>146</v>
      </c>
      <c r="B128" s="111"/>
      <c r="C128" s="44">
        <v>25</v>
      </c>
      <c r="D128" s="115" t="s">
        <v>60</v>
      </c>
      <c r="E128" s="115"/>
      <c r="F128" s="115"/>
      <c r="G128" s="115"/>
      <c r="H128" s="115"/>
      <c r="I128" s="115"/>
      <c r="J128" s="98"/>
      <c r="K128" s="99"/>
      <c r="L128" s="99"/>
      <c r="M128" s="100"/>
      <c r="N128" s="94"/>
      <c r="O128" s="94"/>
      <c r="P128" s="94"/>
      <c r="Q128" s="94"/>
    </row>
    <row r="129" spans="1:17">
      <c r="A129" s="111" t="s">
        <v>147</v>
      </c>
      <c r="B129" s="111"/>
      <c r="C129" s="44">
        <v>24</v>
      </c>
      <c r="D129" s="115" t="s">
        <v>65</v>
      </c>
      <c r="E129" s="115"/>
      <c r="F129" s="115"/>
      <c r="G129" s="115"/>
      <c r="H129" s="115"/>
      <c r="I129" s="115"/>
      <c r="J129" s="98"/>
      <c r="K129" s="99"/>
      <c r="L129" s="99"/>
      <c r="M129" s="100"/>
      <c r="N129" s="94"/>
      <c r="O129" s="94"/>
      <c r="P129" s="94"/>
      <c r="Q129" s="94"/>
    </row>
    <row r="130" spans="1:17">
      <c r="A130" s="111" t="s">
        <v>148</v>
      </c>
      <c r="B130" s="111"/>
      <c r="C130" s="44">
        <v>3</v>
      </c>
      <c r="D130" s="115" t="s">
        <v>69</v>
      </c>
      <c r="E130" s="115"/>
      <c r="F130" s="115"/>
      <c r="G130" s="115"/>
      <c r="H130" s="115"/>
      <c r="I130" s="115"/>
      <c r="J130" s="98"/>
      <c r="K130" s="99"/>
      <c r="L130" s="99"/>
      <c r="M130" s="100"/>
      <c r="N130" s="94"/>
      <c r="O130" s="94"/>
      <c r="P130" s="94"/>
      <c r="Q130" s="94"/>
    </row>
    <row r="131" spans="1:17">
      <c r="A131" s="111" t="s">
        <v>149</v>
      </c>
      <c r="B131" s="111"/>
      <c r="C131" s="44">
        <v>30</v>
      </c>
      <c r="D131" s="115" t="s">
        <v>54</v>
      </c>
      <c r="E131" s="115"/>
      <c r="F131" s="115"/>
      <c r="G131" s="115"/>
      <c r="H131" s="115"/>
      <c r="I131" s="115"/>
      <c r="J131" s="98"/>
      <c r="K131" s="99"/>
      <c r="L131" s="99"/>
      <c r="M131" s="100"/>
      <c r="N131" s="94"/>
      <c r="O131" s="94"/>
      <c r="P131" s="94"/>
      <c r="Q131" s="94"/>
    </row>
    <row r="132" spans="1:17">
      <c r="A132" s="111" t="s">
        <v>151</v>
      </c>
      <c r="B132" s="111"/>
      <c r="C132" s="44">
        <v>20</v>
      </c>
      <c r="D132" s="115" t="s">
        <v>51</v>
      </c>
      <c r="E132" s="115"/>
      <c r="F132" s="115"/>
      <c r="G132" s="115"/>
      <c r="H132" s="115"/>
      <c r="I132" s="115"/>
      <c r="J132" s="98"/>
      <c r="K132" s="99"/>
      <c r="L132" s="99"/>
      <c r="M132" s="100"/>
      <c r="N132" s="94"/>
      <c r="O132" s="94"/>
      <c r="P132" s="94"/>
      <c r="Q132" s="94"/>
    </row>
    <row r="133" spans="1:17">
      <c r="A133" s="111" t="s">
        <v>150</v>
      </c>
      <c r="B133" s="111"/>
      <c r="C133" s="44">
        <v>24</v>
      </c>
      <c r="D133" s="115" t="s">
        <v>65</v>
      </c>
      <c r="E133" s="115"/>
      <c r="F133" s="115"/>
      <c r="G133" s="115"/>
      <c r="H133" s="115"/>
      <c r="I133" s="115"/>
      <c r="J133" s="98"/>
      <c r="K133" s="99"/>
      <c r="L133" s="99"/>
      <c r="M133" s="100"/>
      <c r="N133" s="94"/>
      <c r="O133" s="94"/>
      <c r="P133" s="94"/>
      <c r="Q133" s="94"/>
    </row>
    <row r="134" spans="1:17">
      <c r="A134" s="111" t="s">
        <v>152</v>
      </c>
      <c r="B134" s="111"/>
      <c r="C134" s="44">
        <v>13</v>
      </c>
      <c r="D134" s="115" t="s">
        <v>58</v>
      </c>
      <c r="E134" s="115"/>
      <c r="F134" s="115"/>
      <c r="G134" s="115"/>
      <c r="H134" s="115"/>
      <c r="I134" s="115"/>
      <c r="J134" s="98"/>
      <c r="K134" s="99"/>
      <c r="L134" s="99"/>
      <c r="M134" s="100"/>
      <c r="N134" s="94"/>
      <c r="O134" s="94"/>
      <c r="P134" s="94"/>
      <c r="Q134" s="94"/>
    </row>
    <row r="135" spans="1:17">
      <c r="A135" s="111" t="s">
        <v>153</v>
      </c>
      <c r="B135" s="111"/>
      <c r="C135" s="44">
        <v>24</v>
      </c>
      <c r="D135" s="115" t="s">
        <v>65</v>
      </c>
      <c r="E135" s="115"/>
      <c r="F135" s="115"/>
      <c r="G135" s="115"/>
      <c r="H135" s="115"/>
      <c r="I135" s="115"/>
      <c r="J135" s="98"/>
      <c r="K135" s="99"/>
      <c r="L135" s="99"/>
      <c r="M135" s="100"/>
      <c r="N135" s="94"/>
      <c r="O135" s="94"/>
      <c r="P135" s="94"/>
      <c r="Q135" s="94"/>
    </row>
    <row r="136" spans="1:17">
      <c r="A136" s="111" t="s">
        <v>154</v>
      </c>
      <c r="B136" s="111"/>
      <c r="C136" s="44">
        <v>30</v>
      </c>
      <c r="D136" s="115" t="s">
        <v>54</v>
      </c>
      <c r="E136" s="115"/>
      <c r="F136" s="115"/>
      <c r="G136" s="115"/>
      <c r="H136" s="115"/>
      <c r="I136" s="115"/>
      <c r="J136" s="98"/>
      <c r="K136" s="99"/>
      <c r="L136" s="99"/>
      <c r="M136" s="100"/>
      <c r="N136" s="94"/>
      <c r="O136" s="94"/>
      <c r="P136" s="94"/>
      <c r="Q136" s="94"/>
    </row>
    <row r="137" spans="1:17" ht="7.5" customHeight="1"/>
    <row r="138" spans="1:17">
      <c r="A138" s="137" t="s">
        <v>125</v>
      </c>
      <c r="B138" s="137"/>
      <c r="C138" s="137"/>
      <c r="D138" s="137"/>
      <c r="E138" s="137"/>
      <c r="F138" s="137"/>
      <c r="G138" s="137"/>
      <c r="H138" s="137"/>
      <c r="I138" s="137"/>
      <c r="J138" s="137"/>
      <c r="K138" s="137"/>
      <c r="L138" s="137"/>
      <c r="M138" s="137"/>
      <c r="N138" s="137"/>
      <c r="O138" s="137"/>
      <c r="P138" s="137"/>
      <c r="Q138" s="137"/>
    </row>
    <row r="139" spans="1:17" ht="7.5" customHeight="1"/>
    <row r="140" spans="1:17">
      <c r="A140" s="51" t="s">
        <v>126</v>
      </c>
      <c r="B140" s="94" t="s">
        <v>158</v>
      </c>
      <c r="C140" s="94"/>
      <c r="D140" s="94"/>
      <c r="E140" s="94"/>
      <c r="F140" s="102" t="s">
        <v>127</v>
      </c>
      <c r="G140" s="102"/>
      <c r="H140" s="102"/>
      <c r="I140" s="102"/>
      <c r="J140" s="98" t="s">
        <v>128</v>
      </c>
      <c r="K140" s="99"/>
      <c r="L140" s="99"/>
      <c r="M140" s="99"/>
      <c r="N140" s="99"/>
      <c r="O140" s="99"/>
      <c r="P140" s="99"/>
      <c r="Q140" s="100"/>
    </row>
    <row r="142" spans="1:17">
      <c r="A142" s="139"/>
      <c r="B142" s="139"/>
      <c r="C142" s="139"/>
      <c r="D142" s="139"/>
      <c r="E142" s="139"/>
      <c r="F142" s="139"/>
      <c r="G142" s="139"/>
      <c r="H142" s="139"/>
      <c r="I142" s="139"/>
      <c r="J142" s="139"/>
      <c r="K142" s="139"/>
      <c r="L142" s="139"/>
      <c r="M142" s="139"/>
      <c r="N142" s="139"/>
      <c r="O142" s="139"/>
      <c r="P142" s="139"/>
      <c r="Q142" s="139"/>
    </row>
    <row r="143" spans="1:17">
      <c r="A143" s="138" t="s">
        <v>161</v>
      </c>
      <c r="B143" s="138"/>
      <c r="C143" s="138"/>
      <c r="D143" s="138"/>
      <c r="E143" s="138"/>
      <c r="F143" s="138"/>
      <c r="G143" s="138"/>
      <c r="H143" s="138"/>
      <c r="I143" s="138"/>
      <c r="J143" s="138"/>
      <c r="K143" s="138"/>
      <c r="L143" s="138"/>
      <c r="M143" s="138"/>
      <c r="N143" s="138"/>
      <c r="O143" s="138"/>
      <c r="P143" s="138"/>
      <c r="Q143" s="138"/>
    </row>
    <row r="144" spans="1:17">
      <c r="A144" s="129" t="s">
        <v>162</v>
      </c>
      <c r="B144" s="129"/>
      <c r="C144" s="129"/>
      <c r="D144" s="129"/>
      <c r="E144" s="129"/>
      <c r="F144" s="129"/>
      <c r="G144" s="129"/>
      <c r="H144" s="129"/>
      <c r="I144" s="129"/>
      <c r="J144" s="129"/>
      <c r="K144" s="129"/>
      <c r="L144" s="129"/>
      <c r="M144" s="129"/>
      <c r="N144" s="129"/>
      <c r="O144" s="129"/>
      <c r="P144" s="129"/>
      <c r="Q144" s="129"/>
    </row>
  </sheetData>
  <mergeCells count="208">
    <mergeCell ref="N134:Q134"/>
    <mergeCell ref="N135:Q135"/>
    <mergeCell ref="N136:Q136"/>
    <mergeCell ref="A114:P114"/>
    <mergeCell ref="A138:Q138"/>
    <mergeCell ref="A143:Q143"/>
    <mergeCell ref="A144:Q144"/>
    <mergeCell ref="A142:Q142"/>
    <mergeCell ref="N125:Q125"/>
    <mergeCell ref="N126:Q126"/>
    <mergeCell ref="N127:Q127"/>
    <mergeCell ref="N128:Q128"/>
    <mergeCell ref="N129:Q129"/>
    <mergeCell ref="N130:Q130"/>
    <mergeCell ref="N131:Q131"/>
    <mergeCell ref="N132:Q132"/>
    <mergeCell ref="N133:Q133"/>
    <mergeCell ref="N115:Q116"/>
    <mergeCell ref="N117:Q117"/>
    <mergeCell ref="N118:Q118"/>
    <mergeCell ref="N119:Q119"/>
    <mergeCell ref="N120:Q120"/>
    <mergeCell ref="N121:Q121"/>
    <mergeCell ref="N122:Q122"/>
    <mergeCell ref="N123:Q123"/>
    <mergeCell ref="N124:Q124"/>
    <mergeCell ref="N35:N36"/>
    <mergeCell ref="A27:Q27"/>
    <mergeCell ref="A1:Q1"/>
    <mergeCell ref="A2:Q2"/>
    <mergeCell ref="A3:Q3"/>
    <mergeCell ref="A4:Q4"/>
    <mergeCell ref="A5:Q5"/>
    <mergeCell ref="A6:Q6"/>
    <mergeCell ref="A7:Q7"/>
    <mergeCell ref="A8:Q8"/>
    <mergeCell ref="A9:Q9"/>
    <mergeCell ref="A10:Q10"/>
    <mergeCell ref="A11:Q11"/>
    <mergeCell ref="A29:Q29"/>
    <mergeCell ref="A30:Q30"/>
    <mergeCell ref="A31:Q31"/>
    <mergeCell ref="A32:Q32"/>
    <mergeCell ref="O35:Q35"/>
    <mergeCell ref="J123:M123"/>
    <mergeCell ref="A127:B127"/>
    <mergeCell ref="A128:B128"/>
    <mergeCell ref="A129:B129"/>
    <mergeCell ref="D125:I125"/>
    <mergeCell ref="D126:I126"/>
    <mergeCell ref="A115:B116"/>
    <mergeCell ref="A117:B117"/>
    <mergeCell ref="A118:B118"/>
    <mergeCell ref="A119:B119"/>
    <mergeCell ref="A120:B120"/>
    <mergeCell ref="A121:B121"/>
    <mergeCell ref="A122:B122"/>
    <mergeCell ref="A123:B123"/>
    <mergeCell ref="D121:I121"/>
    <mergeCell ref="D122:I122"/>
    <mergeCell ref="D123:I123"/>
    <mergeCell ref="D124:I124"/>
    <mergeCell ref="A124:B124"/>
    <mergeCell ref="A125:B125"/>
    <mergeCell ref="A126:B126"/>
    <mergeCell ref="J134:M134"/>
    <mergeCell ref="J135:M135"/>
    <mergeCell ref="J136:M136"/>
    <mergeCell ref="A130:B130"/>
    <mergeCell ref="A131:B131"/>
    <mergeCell ref="A132:B132"/>
    <mergeCell ref="A133:B133"/>
    <mergeCell ref="A134:B134"/>
    <mergeCell ref="A135:B135"/>
    <mergeCell ref="D133:I133"/>
    <mergeCell ref="D134:I134"/>
    <mergeCell ref="D135:I135"/>
    <mergeCell ref="D136:I136"/>
    <mergeCell ref="D127:I127"/>
    <mergeCell ref="D128:I128"/>
    <mergeCell ref="D129:I129"/>
    <mergeCell ref="D130:I130"/>
    <mergeCell ref="D131:I131"/>
    <mergeCell ref="D132:I132"/>
    <mergeCell ref="A12:L12"/>
    <mergeCell ref="L35:L36"/>
    <mergeCell ref="A18:A23"/>
    <mergeCell ref="A24:K24"/>
    <mergeCell ref="B35:B36"/>
    <mergeCell ref="C35:C36"/>
    <mergeCell ref="D35:D36"/>
    <mergeCell ref="E35:E36"/>
    <mergeCell ref="F35:F36"/>
    <mergeCell ref="G35:G36"/>
    <mergeCell ref="H35:H36"/>
    <mergeCell ref="A14:L14"/>
    <mergeCell ref="A34:L34"/>
    <mergeCell ref="A35:A36"/>
    <mergeCell ref="I35:K35"/>
    <mergeCell ref="C115:C116"/>
    <mergeCell ref="D115:I116"/>
    <mergeCell ref="D117:I117"/>
    <mergeCell ref="D118:I118"/>
    <mergeCell ref="D119:I119"/>
    <mergeCell ref="D120:I120"/>
    <mergeCell ref="C104:Q104"/>
    <mergeCell ref="C105:Q105"/>
    <mergeCell ref="C106:Q106"/>
    <mergeCell ref="C107:Q107"/>
    <mergeCell ref="C108:Q108"/>
    <mergeCell ref="B97:B101"/>
    <mergeCell ref="B104:B108"/>
    <mergeCell ref="A90:G90"/>
    <mergeCell ref="A91:G91"/>
    <mergeCell ref="A92:G92"/>
    <mergeCell ref="B140:E140"/>
    <mergeCell ref="F140:I140"/>
    <mergeCell ref="J122:M122"/>
    <mergeCell ref="M35:M36"/>
    <mergeCell ref="J115:M116"/>
    <mergeCell ref="J117:M117"/>
    <mergeCell ref="J119:M119"/>
    <mergeCell ref="J118:M118"/>
    <mergeCell ref="J120:M120"/>
    <mergeCell ref="J121:M121"/>
    <mergeCell ref="J124:M124"/>
    <mergeCell ref="J125:M125"/>
    <mergeCell ref="J126:M126"/>
    <mergeCell ref="J127:M127"/>
    <mergeCell ref="J128:M128"/>
    <mergeCell ref="J129:M129"/>
    <mergeCell ref="J130:M130"/>
    <mergeCell ref="J132:M132"/>
    <mergeCell ref="J131:M131"/>
    <mergeCell ref="J133:M133"/>
    <mergeCell ref="A136:B136"/>
    <mergeCell ref="L88:M88"/>
    <mergeCell ref="L89:M89"/>
    <mergeCell ref="L90:M90"/>
    <mergeCell ref="L91:M91"/>
    <mergeCell ref="L92:M92"/>
    <mergeCell ref="A94:Q94"/>
    <mergeCell ref="J140:Q140"/>
    <mergeCell ref="A68:G68"/>
    <mergeCell ref="A69:G69"/>
    <mergeCell ref="A70:G70"/>
    <mergeCell ref="A72:G72"/>
    <mergeCell ref="A73:G73"/>
    <mergeCell ref="A75:G75"/>
    <mergeCell ref="A76:G76"/>
    <mergeCell ref="A77:G77"/>
    <mergeCell ref="A79:G79"/>
    <mergeCell ref="A80:G80"/>
    <mergeCell ref="A81:G81"/>
    <mergeCell ref="A83:G83"/>
    <mergeCell ref="A84:G84"/>
    <mergeCell ref="A85:G85"/>
    <mergeCell ref="A86:G86"/>
    <mergeCell ref="A88:G88"/>
    <mergeCell ref="A89:G89"/>
    <mergeCell ref="G99:H99"/>
    <mergeCell ref="G100:H100"/>
    <mergeCell ref="G101:H101"/>
    <mergeCell ref="I97:J97"/>
    <mergeCell ref="I98:J98"/>
    <mergeCell ref="I99:J99"/>
    <mergeCell ref="I100:J100"/>
    <mergeCell ref="I101:J101"/>
    <mergeCell ref="B25:Q25"/>
    <mergeCell ref="C96:D96"/>
    <mergeCell ref="E96:F96"/>
    <mergeCell ref="G96:H96"/>
    <mergeCell ref="I96:J96"/>
    <mergeCell ref="C97:D97"/>
    <mergeCell ref="C98:D98"/>
    <mergeCell ref="C99:D99"/>
    <mergeCell ref="C100:D100"/>
    <mergeCell ref="L79:M79"/>
    <mergeCell ref="L80:M80"/>
    <mergeCell ref="L81:M81"/>
    <mergeCell ref="L83:M83"/>
    <mergeCell ref="L84:M84"/>
    <mergeCell ref="L85:M85"/>
    <mergeCell ref="L86:M86"/>
    <mergeCell ref="A103:Q103"/>
    <mergeCell ref="A110:Q110"/>
    <mergeCell ref="M112:Q112"/>
    <mergeCell ref="A112:J112"/>
    <mergeCell ref="K112:L112"/>
    <mergeCell ref="B17:Q17"/>
    <mergeCell ref="L68:M68"/>
    <mergeCell ref="L69:M69"/>
    <mergeCell ref="L70:M70"/>
    <mergeCell ref="L72:M72"/>
    <mergeCell ref="L73:M73"/>
    <mergeCell ref="L75:M75"/>
    <mergeCell ref="L76:M76"/>
    <mergeCell ref="L77:M77"/>
    <mergeCell ref="A66:Q66"/>
    <mergeCell ref="C101:D101"/>
    <mergeCell ref="E97:F97"/>
    <mergeCell ref="E98:F98"/>
    <mergeCell ref="E99:F99"/>
    <mergeCell ref="E100:F100"/>
    <mergeCell ref="E101:F101"/>
    <mergeCell ref="C95:K95"/>
    <mergeCell ref="G97:H97"/>
    <mergeCell ref="G98:H98"/>
  </mergeCells>
  <dataValidations count="18">
    <dataValidation type="list" allowBlank="1" showInputMessage="1" showErrorMessage="1" sqref="J117:J136 B25">
      <formula1>$R$1:$R$21</formula1>
    </dataValidation>
    <dataValidation type="list" allowBlank="1" showInputMessage="1" showErrorMessage="1" sqref="C97:C101 E97:E101 G97:G101 I97:I101 K97:K101 M112:Q112">
      <formula1>$U$1:$U$7</formula1>
    </dataValidation>
    <dataValidation type="list" allowBlank="1" showInputMessage="1" showErrorMessage="1" sqref="A104:A108">
      <formula1>$AG$3:$AG$8</formula1>
    </dataValidation>
    <dataValidation type="list" allowBlank="1" showInputMessage="1" showErrorMessage="1" sqref="A117:A136">
      <formula1>$S$1:$S$21</formula1>
    </dataValidation>
    <dataValidation type="list" allowBlank="1" showInputMessage="1" showErrorMessage="1" sqref="C117:C136">
      <formula1>$AD$2:$AD$33</formula1>
    </dataValidation>
    <dataValidation type="list" allowBlank="1" showInputMessage="1" showErrorMessage="1" sqref="D117:I136">
      <formula1>$AC$12:$AC$25</formula1>
    </dataValidation>
    <dataValidation type="list" allowBlank="1" showInputMessage="1" showErrorMessage="1" sqref="B140:E140">
      <formula1>$V$1:$V$9</formula1>
    </dataValidation>
    <dataValidation type="list" allowBlank="1" showInputMessage="1" showErrorMessage="1" sqref="B16">
      <formula1>$AG$10:$AG$21</formula1>
    </dataValidation>
    <dataValidation type="list" allowBlank="1" showInputMessage="1" showErrorMessage="1" sqref="B17">
      <formula1>$AE$1:$AE$13</formula1>
    </dataValidation>
    <dataValidation type="list" allowBlank="1" showInputMessage="1" showErrorMessage="1" sqref="M37:M60 C18:C23">
      <formula1>$AB$14:$AB$16</formula1>
    </dataValidation>
    <dataValidation type="list" allowBlank="1" showInputMessage="1" showErrorMessage="1" sqref="N37:N60">
      <formula1>$Y$1:$Y$7</formula1>
    </dataValidation>
    <dataValidation type="list" allowBlank="1" showInputMessage="1" showErrorMessage="1" sqref="O37:O60">
      <formula1>$AD$1:$AD$34</formula1>
    </dataValidation>
    <dataValidation type="list" allowBlank="1" showInputMessage="1" showErrorMessage="1" sqref="D37:D60">
      <formula1>$U$12:$U$23</formula1>
    </dataValidation>
    <dataValidation type="list" allowBlank="1" showInputMessage="1" showErrorMessage="1" sqref="C37:C60">
      <formula1>$U$25:$U$27</formula1>
    </dataValidation>
    <dataValidation type="list" allowBlank="1" showInputMessage="1" showErrorMessage="1" sqref="L37:L60">
      <formula1>$X$1:$X$7</formula1>
    </dataValidation>
    <dataValidation type="list" allowBlank="1" showInputMessage="1" showErrorMessage="1" sqref="P37:P60">
      <formula1>$Z$1:$Z$13</formula1>
    </dataValidation>
    <dataValidation type="list" allowBlank="1" showInputMessage="1" showErrorMessage="1" sqref="Q37:Q60">
      <formula1>$Z$15:$Z$29</formula1>
    </dataValidation>
    <dataValidation type="list" allowBlank="1" showInputMessage="1" showErrorMessage="1" sqref="N117:Q136">
      <formula1>$X$2:$X$7</formula1>
    </dataValidation>
  </dataValidations>
  <printOptions horizontalCentered="1" verticalCentered="1"/>
  <pageMargins left="0.39370078740157483" right="0.31496062992125984" top="0.23622047244094491" bottom="0.52" header="0.31496062992125984" footer="0.31496062992125984"/>
  <pageSetup paperSize="5" scale="90" orientation="portrait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109"/>
  <sheetViews>
    <sheetView workbookViewId="0">
      <selection sqref="A1:AF1048576"/>
    </sheetView>
  </sheetViews>
  <sheetFormatPr baseColWidth="10" defaultRowHeight="15"/>
  <cols>
    <col min="1" max="1" width="3.28515625" customWidth="1"/>
    <col min="2" max="2" width="22.85546875" customWidth="1"/>
    <col min="3" max="3" width="20" customWidth="1"/>
    <col min="4" max="4" width="4" customWidth="1"/>
    <col min="5" max="5" width="3.42578125" customWidth="1"/>
    <col min="6" max="6" width="2.85546875" customWidth="1"/>
    <col min="7" max="7" width="3" bestFit="1" customWidth="1"/>
    <col min="8" max="8" width="3" customWidth="1"/>
    <col min="9" max="9" width="2.7109375" customWidth="1"/>
    <col min="10" max="10" width="5.42578125" customWidth="1"/>
    <col min="11" max="11" width="6" customWidth="1"/>
    <col min="12" max="12" width="8.5703125" customWidth="1"/>
    <col min="13" max="13" width="4.7109375" customWidth="1"/>
    <col min="16" max="16" width="39.7109375" style="2" customWidth="1"/>
    <col min="17" max="17" width="11.42578125" style="2"/>
    <col min="18" max="18" width="2.140625" style="2" customWidth="1"/>
    <col min="19" max="19" width="11.42578125" style="2"/>
    <col min="20" max="20" width="1.42578125" style="2" customWidth="1"/>
    <col min="21" max="21" width="11.28515625" style="2" customWidth="1"/>
    <col min="22" max="22" width="1.42578125" style="2" customWidth="1"/>
    <col min="23" max="31" width="11.42578125" style="2"/>
  </cols>
  <sheetData>
    <row r="1" spans="1:31">
      <c r="P1" s="1" t="s">
        <v>0</v>
      </c>
      <c r="Z1" s="2" t="s">
        <v>1</v>
      </c>
      <c r="AC1" s="2" t="s">
        <v>2</v>
      </c>
    </row>
    <row r="2" spans="1:31" ht="23.25">
      <c r="A2" s="117" t="s">
        <v>3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P2" s="3" t="s">
        <v>4</v>
      </c>
      <c r="Q2" s="4"/>
      <c r="R2" s="4"/>
      <c r="S2" s="4"/>
      <c r="T2" s="4"/>
      <c r="U2" s="4"/>
      <c r="V2" s="4"/>
      <c r="W2" s="4"/>
      <c r="X2" s="4"/>
      <c r="Y2" s="4"/>
      <c r="Z2" s="4" t="s">
        <v>5</v>
      </c>
      <c r="AA2" s="4"/>
      <c r="AB2" s="4">
        <v>1</v>
      </c>
      <c r="AC2" s="4" t="s">
        <v>6</v>
      </c>
      <c r="AD2" s="4"/>
      <c r="AE2" s="4" t="s">
        <v>7</v>
      </c>
    </row>
    <row r="3" spans="1:31" ht="23.25">
      <c r="B3" s="5"/>
      <c r="C3" s="6"/>
      <c r="D3" s="6"/>
      <c r="E3" s="6"/>
      <c r="F3" s="6"/>
      <c r="G3" s="6"/>
      <c r="H3" s="6"/>
      <c r="P3" s="3" t="s">
        <v>8</v>
      </c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>
        <f>AB2+1</f>
        <v>2</v>
      </c>
      <c r="AC3" s="4" t="s">
        <v>9</v>
      </c>
      <c r="AD3" s="4"/>
      <c r="AE3" s="4" t="s">
        <v>10</v>
      </c>
    </row>
    <row r="4" spans="1:31" ht="15.75">
      <c r="B4" s="141" t="s">
        <v>11</v>
      </c>
      <c r="C4" s="141"/>
      <c r="D4" s="141"/>
      <c r="E4" s="141"/>
      <c r="F4" s="141"/>
      <c r="G4" s="141"/>
      <c r="H4" s="141"/>
      <c r="I4" s="141"/>
      <c r="J4" s="141"/>
      <c r="K4" s="7"/>
      <c r="P4" s="3" t="s">
        <v>12</v>
      </c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>
        <f t="shared" ref="AB4:AB31" si="0">AB3+1</f>
        <v>3</v>
      </c>
      <c r="AC4" s="4" t="s">
        <v>13</v>
      </c>
      <c r="AD4" s="4"/>
      <c r="AE4" s="4" t="s">
        <v>14</v>
      </c>
    </row>
    <row r="5" spans="1:31" ht="15.75" thickBot="1">
      <c r="P5" s="3" t="s">
        <v>15</v>
      </c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>
        <f t="shared" si="0"/>
        <v>4</v>
      </c>
      <c r="AC5" s="4" t="s">
        <v>16</v>
      </c>
      <c r="AD5" s="4"/>
      <c r="AE5" s="4" t="s">
        <v>17</v>
      </c>
    </row>
    <row r="6" spans="1:31" ht="15.75" thickBot="1">
      <c r="B6" s="8" t="s">
        <v>18</v>
      </c>
      <c r="C6" s="9"/>
      <c r="P6" s="3" t="s">
        <v>19</v>
      </c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>
        <f t="shared" si="0"/>
        <v>5</v>
      </c>
      <c r="AC6" s="4" t="s">
        <v>20</v>
      </c>
      <c r="AD6" s="4"/>
      <c r="AE6" s="4" t="s">
        <v>21</v>
      </c>
    </row>
    <row r="7" spans="1:31" ht="15.75" thickBot="1">
      <c r="B7" s="8" t="s">
        <v>22</v>
      </c>
      <c r="C7" s="142"/>
      <c r="D7" s="143"/>
      <c r="E7" s="143"/>
      <c r="F7" s="143"/>
      <c r="G7" s="143"/>
      <c r="H7" s="143"/>
      <c r="I7" s="144"/>
      <c r="P7" s="3" t="s">
        <v>23</v>
      </c>
      <c r="Q7" s="4"/>
      <c r="R7" s="4"/>
      <c r="S7" s="4"/>
      <c r="T7" s="4"/>
      <c r="U7" s="4"/>
      <c r="V7" s="4"/>
      <c r="W7" s="4"/>
      <c r="X7" s="4"/>
      <c r="Y7" s="4"/>
      <c r="Z7" s="4"/>
      <c r="AA7" s="4" t="s">
        <v>24</v>
      </c>
      <c r="AB7" s="4">
        <f t="shared" si="0"/>
        <v>6</v>
      </c>
      <c r="AC7" s="4" t="s">
        <v>25</v>
      </c>
      <c r="AD7" s="4"/>
      <c r="AE7" s="4" t="s">
        <v>26</v>
      </c>
    </row>
    <row r="8" spans="1:31">
      <c r="B8" s="145" t="s">
        <v>27</v>
      </c>
      <c r="C8" s="10" t="s">
        <v>7</v>
      </c>
      <c r="D8" s="11"/>
      <c r="P8" s="3" t="s">
        <v>28</v>
      </c>
      <c r="Q8" s="4"/>
      <c r="R8" s="4"/>
      <c r="S8" s="4"/>
      <c r="T8" s="4"/>
      <c r="U8" s="4"/>
      <c r="V8" s="4"/>
      <c r="W8" s="4"/>
      <c r="X8" s="4"/>
      <c r="Y8" s="4"/>
      <c r="Z8" s="4"/>
      <c r="AA8" s="4" t="s">
        <v>29</v>
      </c>
      <c r="AB8" s="4">
        <f t="shared" si="0"/>
        <v>7</v>
      </c>
      <c r="AC8" s="4" t="s">
        <v>30</v>
      </c>
      <c r="AD8" s="4"/>
      <c r="AE8" s="4"/>
    </row>
    <row r="9" spans="1:31">
      <c r="B9" s="145"/>
      <c r="C9" s="10" t="s">
        <v>10</v>
      </c>
      <c r="D9" s="12"/>
      <c r="P9" s="3" t="s">
        <v>31</v>
      </c>
      <c r="Q9" s="4"/>
      <c r="R9" s="4"/>
      <c r="S9" s="4"/>
      <c r="T9" s="4"/>
      <c r="U9" s="4"/>
      <c r="V9" s="4"/>
      <c r="W9" s="4"/>
      <c r="X9" s="4"/>
      <c r="Y9" s="4"/>
      <c r="Z9" s="4"/>
      <c r="AA9" s="4" t="s">
        <v>32</v>
      </c>
      <c r="AB9" s="4">
        <f t="shared" si="0"/>
        <v>8</v>
      </c>
      <c r="AC9" s="4" t="s">
        <v>33</v>
      </c>
      <c r="AD9" s="4"/>
      <c r="AE9" s="4"/>
    </row>
    <row r="10" spans="1:31">
      <c r="B10" s="145"/>
      <c r="C10" s="10" t="s">
        <v>14</v>
      </c>
      <c r="D10" s="12"/>
      <c r="P10" s="3" t="s">
        <v>34</v>
      </c>
      <c r="Q10" s="4"/>
      <c r="R10" s="4"/>
      <c r="S10" s="4"/>
      <c r="T10" s="4"/>
      <c r="U10" s="4"/>
      <c r="V10" s="4"/>
      <c r="W10" s="4"/>
      <c r="X10" s="4"/>
      <c r="Y10" s="4"/>
      <c r="Z10" s="4"/>
      <c r="AA10" s="4" t="s">
        <v>35</v>
      </c>
      <c r="AB10" s="4">
        <f t="shared" si="0"/>
        <v>9</v>
      </c>
      <c r="AC10" s="4" t="s">
        <v>36</v>
      </c>
      <c r="AD10" s="4"/>
      <c r="AE10" s="4">
        <v>2011</v>
      </c>
    </row>
    <row r="11" spans="1:31">
      <c r="B11" s="145"/>
      <c r="C11" s="10" t="s">
        <v>37</v>
      </c>
      <c r="D11" s="12"/>
      <c r="P11" s="3" t="s">
        <v>38</v>
      </c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>
        <f t="shared" si="0"/>
        <v>10</v>
      </c>
      <c r="AC11" s="4" t="s">
        <v>39</v>
      </c>
      <c r="AD11" s="4"/>
      <c r="AE11" s="4">
        <f>AE10+1</f>
        <v>2012</v>
      </c>
    </row>
    <row r="12" spans="1:31">
      <c r="B12" s="145"/>
      <c r="C12" s="10" t="s">
        <v>21</v>
      </c>
      <c r="D12" s="12"/>
      <c r="P12" s="1" t="s">
        <v>40</v>
      </c>
      <c r="AB12" s="2">
        <f t="shared" si="0"/>
        <v>11</v>
      </c>
      <c r="AC12" s="2" t="s">
        <v>41</v>
      </c>
      <c r="AE12" s="2">
        <f t="shared" ref="AE12:AE20" si="1">AE11+1</f>
        <v>2013</v>
      </c>
    </row>
    <row r="13" spans="1:31">
      <c r="B13" s="145"/>
      <c r="C13" s="10" t="s">
        <v>26</v>
      </c>
      <c r="D13" s="12"/>
      <c r="P13" s="1" t="s">
        <v>42</v>
      </c>
      <c r="AA13" s="2" t="s">
        <v>43</v>
      </c>
      <c r="AB13" s="2">
        <f t="shared" si="0"/>
        <v>12</v>
      </c>
      <c r="AE13" s="2">
        <f t="shared" si="1"/>
        <v>2014</v>
      </c>
    </row>
    <row r="14" spans="1:31" ht="15.75" thickBot="1">
      <c r="A14" s="146" t="s">
        <v>44</v>
      </c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P14" s="1" t="s">
        <v>45</v>
      </c>
      <c r="Z14" s="2" t="s">
        <v>46</v>
      </c>
      <c r="AA14" s="2" t="s">
        <v>47</v>
      </c>
      <c r="AB14" s="2">
        <f t="shared" si="0"/>
        <v>13</v>
      </c>
      <c r="AE14" s="2">
        <f t="shared" si="1"/>
        <v>2015</v>
      </c>
    </row>
    <row r="15" spans="1:31" ht="15.75" thickBot="1">
      <c r="B15" s="8" t="s">
        <v>48</v>
      </c>
      <c r="C15" s="147"/>
      <c r="D15" s="148"/>
      <c r="E15" s="148"/>
      <c r="F15" s="148"/>
      <c r="G15" s="148"/>
      <c r="H15" s="148"/>
      <c r="I15" s="148"/>
      <c r="J15" s="148"/>
      <c r="K15" s="148"/>
      <c r="L15" s="149"/>
      <c r="P15" s="1" t="s">
        <v>49</v>
      </c>
      <c r="Z15" s="2" t="s">
        <v>50</v>
      </c>
      <c r="AA15" s="2" t="s">
        <v>51</v>
      </c>
      <c r="AB15" s="2">
        <f t="shared" si="0"/>
        <v>14</v>
      </c>
      <c r="AC15" s="2" t="s">
        <v>52</v>
      </c>
      <c r="AE15" s="2">
        <f t="shared" si="1"/>
        <v>2016</v>
      </c>
    </row>
    <row r="16" spans="1:31">
      <c r="P16" s="1" t="s">
        <v>53</v>
      </c>
      <c r="AA16" s="2" t="s">
        <v>54</v>
      </c>
      <c r="AB16" s="2">
        <f t="shared" si="0"/>
        <v>15</v>
      </c>
      <c r="AC16" s="2" t="s">
        <v>55</v>
      </c>
      <c r="AE16" s="2">
        <f t="shared" si="1"/>
        <v>2017</v>
      </c>
    </row>
    <row r="17" spans="1:31" ht="15.75">
      <c r="B17" s="141" t="s">
        <v>56</v>
      </c>
      <c r="C17" s="141"/>
      <c r="D17" s="141"/>
      <c r="E17" s="141"/>
      <c r="F17" s="141"/>
      <c r="G17" s="141"/>
      <c r="H17" s="141"/>
      <c r="I17" s="141"/>
      <c r="J17" s="141"/>
      <c r="K17" s="7"/>
      <c r="P17" s="1" t="s">
        <v>57</v>
      </c>
      <c r="AA17" s="2" t="s">
        <v>58</v>
      </c>
      <c r="AB17" s="2">
        <f t="shared" si="0"/>
        <v>16</v>
      </c>
      <c r="AE17" s="2">
        <f t="shared" si="1"/>
        <v>2018</v>
      </c>
    </row>
    <row r="18" spans="1:31" ht="15.75" thickBot="1">
      <c r="P18" s="1" t="s">
        <v>59</v>
      </c>
      <c r="AA18" s="2" t="s">
        <v>60</v>
      </c>
      <c r="AB18" s="2">
        <f t="shared" si="0"/>
        <v>17</v>
      </c>
      <c r="AE18" s="2">
        <f t="shared" si="1"/>
        <v>2019</v>
      </c>
    </row>
    <row r="19" spans="1:31" ht="15.75" thickBot="1">
      <c r="B19" s="150"/>
      <c r="C19" s="151"/>
      <c r="D19" s="151"/>
      <c r="E19" s="151"/>
      <c r="F19" s="151"/>
      <c r="G19" s="151"/>
      <c r="H19" s="151"/>
      <c r="I19" s="151"/>
      <c r="J19" s="151"/>
      <c r="K19" s="151"/>
      <c r="L19" s="152"/>
      <c r="P19" s="1" t="s">
        <v>61</v>
      </c>
      <c r="AA19" s="2" t="s">
        <v>62</v>
      </c>
      <c r="AB19" s="2">
        <f t="shared" si="0"/>
        <v>18</v>
      </c>
      <c r="AE19" s="2">
        <f t="shared" si="1"/>
        <v>2020</v>
      </c>
    </row>
    <row r="20" spans="1:31" ht="15.75" thickBot="1">
      <c r="B20" s="150"/>
      <c r="C20" s="151"/>
      <c r="D20" s="151"/>
      <c r="E20" s="151"/>
      <c r="F20" s="151"/>
      <c r="G20" s="151"/>
      <c r="H20" s="151"/>
      <c r="I20" s="151"/>
      <c r="J20" s="151"/>
      <c r="K20" s="151"/>
      <c r="L20" s="152"/>
      <c r="P20" s="1" t="s">
        <v>63</v>
      </c>
      <c r="AA20" s="2" t="s">
        <v>64</v>
      </c>
      <c r="AB20" s="2">
        <f t="shared" si="0"/>
        <v>19</v>
      </c>
      <c r="AE20" s="2">
        <f t="shared" si="1"/>
        <v>2021</v>
      </c>
    </row>
    <row r="21" spans="1:31" ht="15.75" thickBot="1">
      <c r="B21" s="150"/>
      <c r="C21" s="151"/>
      <c r="D21" s="151"/>
      <c r="E21" s="151"/>
      <c r="F21" s="151"/>
      <c r="G21" s="151"/>
      <c r="H21" s="151"/>
      <c r="I21" s="151"/>
      <c r="J21" s="151"/>
      <c r="K21" s="151"/>
      <c r="L21" s="152"/>
      <c r="AA21" s="2" t="s">
        <v>65</v>
      </c>
      <c r="AB21" s="2">
        <f t="shared" si="0"/>
        <v>20</v>
      </c>
    </row>
    <row r="22" spans="1:31" ht="15.75" thickBot="1">
      <c r="B22" s="150"/>
      <c r="C22" s="151"/>
      <c r="D22" s="151"/>
      <c r="E22" s="151"/>
      <c r="F22" s="151"/>
      <c r="G22" s="151"/>
      <c r="H22" s="151"/>
      <c r="I22" s="151"/>
      <c r="J22" s="151"/>
      <c r="K22" s="151"/>
      <c r="L22" s="152"/>
      <c r="AA22" s="2" t="s">
        <v>66</v>
      </c>
      <c r="AB22" s="2">
        <f t="shared" si="0"/>
        <v>21</v>
      </c>
    </row>
    <row r="23" spans="1:31">
      <c r="P23" s="13"/>
      <c r="R23" s="13"/>
      <c r="S23" s="13"/>
      <c r="T23" s="14"/>
      <c r="U23" s="13"/>
      <c r="V23" s="14"/>
      <c r="AA23" s="2" t="s">
        <v>67</v>
      </c>
      <c r="AB23" s="2">
        <f t="shared" si="0"/>
        <v>22</v>
      </c>
    </row>
    <row r="24" spans="1:31" ht="15.75">
      <c r="A24" s="140" t="s">
        <v>68</v>
      </c>
      <c r="B24" s="140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P24" s="14"/>
      <c r="R24" s="14"/>
      <c r="S24" s="13"/>
      <c r="T24" s="14"/>
      <c r="U24" s="14"/>
      <c r="V24" s="14"/>
      <c r="AA24" s="2" t="s">
        <v>69</v>
      </c>
      <c r="AB24" s="2">
        <f t="shared" si="0"/>
        <v>23</v>
      </c>
    </row>
    <row r="25" spans="1:31">
      <c r="A25" s="154" t="s">
        <v>70</v>
      </c>
      <c r="B25" s="154" t="s">
        <v>71</v>
      </c>
      <c r="C25" s="154" t="s">
        <v>72</v>
      </c>
      <c r="D25" s="155" t="s">
        <v>73</v>
      </c>
      <c r="E25" s="156" t="s">
        <v>74</v>
      </c>
      <c r="F25" s="155" t="s">
        <v>75</v>
      </c>
      <c r="G25" s="155" t="s">
        <v>76</v>
      </c>
      <c r="H25" s="155" t="s">
        <v>77</v>
      </c>
      <c r="I25" s="155" t="s">
        <v>78</v>
      </c>
      <c r="J25" s="157" t="s">
        <v>79</v>
      </c>
      <c r="K25" s="157"/>
      <c r="L25" s="157"/>
      <c r="M25" s="158" t="s">
        <v>80</v>
      </c>
      <c r="AB25" s="2">
        <f t="shared" si="0"/>
        <v>24</v>
      </c>
    </row>
    <row r="26" spans="1:31">
      <c r="A26" s="154"/>
      <c r="B26" s="154"/>
      <c r="C26" s="154"/>
      <c r="D26" s="155"/>
      <c r="E26" s="156"/>
      <c r="F26" s="155"/>
      <c r="G26" s="155"/>
      <c r="H26" s="155"/>
      <c r="I26" s="155"/>
      <c r="J26" s="15" t="s">
        <v>81</v>
      </c>
      <c r="K26" s="15" t="s">
        <v>82</v>
      </c>
      <c r="L26" s="15" t="s">
        <v>83</v>
      </c>
      <c r="M26" s="159"/>
      <c r="AB26" s="2">
        <f t="shared" si="0"/>
        <v>25</v>
      </c>
    </row>
    <row r="27" spans="1:31">
      <c r="A27" s="16">
        <v>1</v>
      </c>
      <c r="B27" s="17"/>
      <c r="C27" s="17"/>
      <c r="D27" s="16"/>
      <c r="E27" s="16"/>
      <c r="F27" s="16"/>
      <c r="G27" s="16"/>
      <c r="H27" s="16"/>
      <c r="I27" s="16"/>
      <c r="J27" s="16"/>
      <c r="K27" s="16"/>
      <c r="L27" s="16"/>
      <c r="M27" s="16"/>
      <c r="AB27" s="2">
        <f t="shared" si="0"/>
        <v>26</v>
      </c>
    </row>
    <row r="28" spans="1:31">
      <c r="A28" s="16">
        <f>A27+1</f>
        <v>2</v>
      </c>
      <c r="B28" s="17"/>
      <c r="C28" s="17"/>
      <c r="D28" s="16"/>
      <c r="E28" s="16"/>
      <c r="F28" s="16"/>
      <c r="G28" s="16"/>
      <c r="H28" s="16"/>
      <c r="I28" s="16"/>
      <c r="J28" s="16"/>
      <c r="K28" s="16"/>
      <c r="L28" s="16"/>
      <c r="M28" s="16"/>
      <c r="AB28" s="2">
        <f>AB27+1</f>
        <v>27</v>
      </c>
    </row>
    <row r="29" spans="1:31">
      <c r="A29" s="16">
        <f t="shared" ref="A29:A49" si="2">A28+1</f>
        <v>3</v>
      </c>
      <c r="B29" s="17"/>
      <c r="C29" s="17"/>
      <c r="D29" s="16"/>
      <c r="E29" s="16"/>
      <c r="F29" s="16"/>
      <c r="G29" s="16"/>
      <c r="H29" s="16"/>
      <c r="I29" s="16"/>
      <c r="J29" s="16"/>
      <c r="K29" s="16"/>
      <c r="L29" s="16"/>
      <c r="M29" s="16"/>
      <c r="AB29" s="2">
        <f t="shared" si="0"/>
        <v>28</v>
      </c>
    </row>
    <row r="30" spans="1:31">
      <c r="A30" s="16">
        <f t="shared" si="2"/>
        <v>4</v>
      </c>
      <c r="B30" s="17"/>
      <c r="C30" s="17"/>
      <c r="D30" s="16"/>
      <c r="E30" s="16"/>
      <c r="F30" s="16"/>
      <c r="G30" s="16"/>
      <c r="H30" s="16"/>
      <c r="I30" s="16"/>
      <c r="J30" s="16"/>
      <c r="K30" s="16"/>
      <c r="L30" s="16"/>
      <c r="M30" s="16"/>
      <c r="AB30" s="2">
        <f t="shared" si="0"/>
        <v>29</v>
      </c>
    </row>
    <row r="31" spans="1:31">
      <c r="A31" s="16">
        <f t="shared" si="2"/>
        <v>5</v>
      </c>
      <c r="B31" s="17"/>
      <c r="C31" s="17"/>
      <c r="D31" s="16"/>
      <c r="E31" s="16"/>
      <c r="F31" s="16"/>
      <c r="G31" s="16"/>
      <c r="H31" s="16"/>
      <c r="I31" s="16"/>
      <c r="J31" s="16"/>
      <c r="K31" s="16"/>
      <c r="L31" s="16"/>
      <c r="M31" s="16"/>
      <c r="AB31" s="2">
        <f t="shared" si="0"/>
        <v>30</v>
      </c>
    </row>
    <row r="32" spans="1:31">
      <c r="A32" s="16">
        <f t="shared" si="2"/>
        <v>6</v>
      </c>
      <c r="B32" s="17"/>
      <c r="C32" s="17"/>
      <c r="D32" s="16"/>
      <c r="E32" s="16"/>
      <c r="F32" s="16"/>
      <c r="G32" s="16"/>
      <c r="H32" s="16"/>
      <c r="I32" s="16"/>
      <c r="J32" s="16"/>
      <c r="K32" s="16"/>
      <c r="L32" s="16"/>
      <c r="M32" s="16"/>
      <c r="AB32" s="2">
        <f>AB31+1</f>
        <v>31</v>
      </c>
    </row>
    <row r="33" spans="1:13">
      <c r="A33" s="16">
        <f t="shared" si="2"/>
        <v>7</v>
      </c>
      <c r="B33" s="17"/>
      <c r="C33" s="17"/>
      <c r="D33" s="16"/>
      <c r="E33" s="16"/>
      <c r="F33" s="16"/>
      <c r="G33" s="16"/>
      <c r="H33" s="16"/>
      <c r="I33" s="16"/>
      <c r="J33" s="16"/>
      <c r="K33" s="16"/>
      <c r="L33" s="16"/>
      <c r="M33" s="16"/>
    </row>
    <row r="34" spans="1:13">
      <c r="A34" s="16">
        <f t="shared" si="2"/>
        <v>8</v>
      </c>
      <c r="B34" s="17"/>
      <c r="C34" s="17"/>
      <c r="D34" s="16"/>
      <c r="E34" s="16"/>
      <c r="F34" s="16"/>
      <c r="G34" s="16"/>
      <c r="H34" s="16"/>
      <c r="I34" s="16"/>
      <c r="J34" s="16"/>
      <c r="K34" s="16"/>
      <c r="L34" s="16"/>
      <c r="M34" s="16"/>
    </row>
    <row r="35" spans="1:13">
      <c r="A35" s="16">
        <f t="shared" si="2"/>
        <v>9</v>
      </c>
      <c r="B35" s="17"/>
      <c r="C35" s="17"/>
      <c r="D35" s="16"/>
      <c r="E35" s="16"/>
      <c r="F35" s="16"/>
      <c r="G35" s="16"/>
      <c r="H35" s="16"/>
      <c r="I35" s="16"/>
      <c r="J35" s="16"/>
      <c r="K35" s="16"/>
      <c r="L35" s="16"/>
      <c r="M35" s="16"/>
    </row>
    <row r="36" spans="1:13">
      <c r="A36" s="16">
        <f t="shared" si="2"/>
        <v>10</v>
      </c>
      <c r="B36" s="17"/>
      <c r="C36" s="17"/>
      <c r="D36" s="16"/>
      <c r="E36" s="16"/>
      <c r="F36" s="16"/>
      <c r="G36" s="16"/>
      <c r="H36" s="16"/>
      <c r="I36" s="16"/>
      <c r="J36" s="16"/>
      <c r="K36" s="16"/>
      <c r="L36" s="16"/>
      <c r="M36" s="16"/>
    </row>
    <row r="37" spans="1:13">
      <c r="A37" s="16">
        <f t="shared" si="2"/>
        <v>11</v>
      </c>
      <c r="B37" s="17"/>
      <c r="C37" s="17"/>
      <c r="D37" s="16"/>
      <c r="E37" s="16"/>
      <c r="F37" s="16"/>
      <c r="G37" s="16"/>
      <c r="H37" s="16"/>
      <c r="I37" s="16"/>
      <c r="J37" s="16"/>
      <c r="K37" s="16"/>
      <c r="L37" s="16"/>
      <c r="M37" s="16"/>
    </row>
    <row r="38" spans="1:13">
      <c r="A38" s="16">
        <f t="shared" si="2"/>
        <v>12</v>
      </c>
      <c r="B38" s="17"/>
      <c r="C38" s="17"/>
      <c r="D38" s="16"/>
      <c r="E38" s="16"/>
      <c r="F38" s="16"/>
      <c r="G38" s="16"/>
      <c r="H38" s="16"/>
      <c r="I38" s="16"/>
      <c r="J38" s="16"/>
      <c r="K38" s="16"/>
      <c r="L38" s="16"/>
      <c r="M38" s="16"/>
    </row>
    <row r="39" spans="1:13">
      <c r="A39" s="16">
        <f t="shared" si="2"/>
        <v>13</v>
      </c>
      <c r="B39" s="17"/>
      <c r="C39" s="17"/>
      <c r="D39" s="16"/>
      <c r="E39" s="16"/>
      <c r="F39" s="16"/>
      <c r="G39" s="16"/>
      <c r="H39" s="16"/>
      <c r="I39" s="16"/>
      <c r="J39" s="16"/>
      <c r="K39" s="16"/>
      <c r="L39" s="16"/>
      <c r="M39" s="16"/>
    </row>
    <row r="40" spans="1:13">
      <c r="A40" s="16">
        <f t="shared" si="2"/>
        <v>14</v>
      </c>
      <c r="B40" s="17"/>
      <c r="C40" s="17"/>
      <c r="D40" s="16"/>
      <c r="E40" s="16"/>
      <c r="F40" s="16"/>
      <c r="G40" s="16"/>
      <c r="H40" s="16"/>
      <c r="I40" s="16"/>
      <c r="J40" s="16"/>
      <c r="K40" s="16"/>
      <c r="L40" s="16"/>
      <c r="M40" s="16"/>
    </row>
    <row r="41" spans="1:13">
      <c r="A41" s="16">
        <f t="shared" si="2"/>
        <v>15</v>
      </c>
      <c r="B41" s="17"/>
      <c r="C41" s="17"/>
      <c r="D41" s="16"/>
      <c r="E41" s="16"/>
      <c r="F41" s="16"/>
      <c r="G41" s="16"/>
      <c r="H41" s="16"/>
      <c r="I41" s="16"/>
      <c r="J41" s="16"/>
      <c r="K41" s="16"/>
      <c r="L41" s="16"/>
      <c r="M41" s="16"/>
    </row>
    <row r="42" spans="1:13">
      <c r="A42" s="16">
        <f t="shared" si="2"/>
        <v>16</v>
      </c>
      <c r="B42" s="17"/>
      <c r="C42" s="17"/>
      <c r="D42" s="16"/>
      <c r="E42" s="16"/>
      <c r="F42" s="16"/>
      <c r="G42" s="16"/>
      <c r="H42" s="16"/>
      <c r="I42" s="16"/>
      <c r="J42" s="16"/>
      <c r="K42" s="16"/>
      <c r="L42" s="16"/>
      <c r="M42" s="16"/>
    </row>
    <row r="43" spans="1:13">
      <c r="A43" s="16">
        <f t="shared" si="2"/>
        <v>17</v>
      </c>
      <c r="B43" s="17"/>
      <c r="C43" s="17"/>
      <c r="D43" s="16"/>
      <c r="E43" s="16"/>
      <c r="F43" s="16"/>
      <c r="G43" s="16"/>
      <c r="H43" s="16"/>
      <c r="I43" s="16"/>
      <c r="J43" s="16"/>
      <c r="K43" s="16"/>
      <c r="L43" s="16"/>
      <c r="M43" s="16"/>
    </row>
    <row r="44" spans="1:13">
      <c r="A44" s="16">
        <f t="shared" si="2"/>
        <v>18</v>
      </c>
      <c r="B44" s="17"/>
      <c r="C44" s="17"/>
      <c r="D44" s="16"/>
      <c r="E44" s="16"/>
      <c r="F44" s="16"/>
      <c r="G44" s="16"/>
      <c r="H44" s="16"/>
      <c r="I44" s="16"/>
      <c r="J44" s="16"/>
      <c r="K44" s="16"/>
      <c r="L44" s="16"/>
      <c r="M44" s="16"/>
    </row>
    <row r="45" spans="1:13">
      <c r="A45" s="16">
        <f t="shared" si="2"/>
        <v>19</v>
      </c>
      <c r="B45" s="17"/>
      <c r="C45" s="17"/>
      <c r="D45" s="16"/>
      <c r="E45" s="16"/>
      <c r="F45" s="16"/>
      <c r="G45" s="16"/>
      <c r="H45" s="16"/>
      <c r="I45" s="16"/>
      <c r="J45" s="16"/>
      <c r="K45" s="16"/>
      <c r="L45" s="16"/>
      <c r="M45" s="16"/>
    </row>
    <row r="46" spans="1:13">
      <c r="A46" s="16">
        <f t="shared" si="2"/>
        <v>20</v>
      </c>
      <c r="B46" s="17"/>
      <c r="C46" s="17"/>
      <c r="D46" s="16"/>
      <c r="E46" s="16"/>
      <c r="F46" s="16"/>
      <c r="G46" s="16"/>
      <c r="H46" s="16"/>
      <c r="I46" s="16"/>
      <c r="J46" s="16"/>
      <c r="K46" s="16"/>
      <c r="L46" s="16"/>
      <c r="M46" s="16"/>
    </row>
    <row r="47" spans="1:13">
      <c r="A47" s="16">
        <f t="shared" si="2"/>
        <v>21</v>
      </c>
      <c r="B47" s="17"/>
      <c r="C47" s="17"/>
      <c r="D47" s="16"/>
      <c r="E47" s="16"/>
      <c r="F47" s="16"/>
      <c r="G47" s="16"/>
      <c r="H47" s="16"/>
      <c r="I47" s="16"/>
      <c r="J47" s="16"/>
      <c r="K47" s="16"/>
      <c r="L47" s="16"/>
      <c r="M47" s="16"/>
    </row>
    <row r="48" spans="1:13">
      <c r="A48" s="16">
        <f t="shared" si="2"/>
        <v>22</v>
      </c>
      <c r="B48" s="17"/>
      <c r="C48" s="17"/>
      <c r="D48" s="16"/>
      <c r="E48" s="16"/>
      <c r="F48" s="16"/>
      <c r="G48" s="16"/>
      <c r="H48" s="16"/>
      <c r="I48" s="16"/>
      <c r="J48" s="16"/>
      <c r="K48" s="16"/>
      <c r="L48" s="16"/>
      <c r="M48" s="16"/>
    </row>
    <row r="49" spans="1:13" ht="15.75" thickBot="1">
      <c r="A49" s="16">
        <f t="shared" si="2"/>
        <v>23</v>
      </c>
      <c r="B49" s="17"/>
      <c r="C49" s="17"/>
      <c r="D49" s="18"/>
      <c r="E49" s="18"/>
      <c r="F49" s="18"/>
      <c r="G49" s="18"/>
      <c r="H49" s="18"/>
      <c r="I49" s="18"/>
      <c r="J49" s="18"/>
      <c r="K49" s="18"/>
      <c r="L49" s="18"/>
      <c r="M49" s="16"/>
    </row>
    <row r="50" spans="1:13" ht="15.75" thickBot="1">
      <c r="A50" s="19"/>
      <c r="B50" s="19"/>
      <c r="C50" s="20" t="s">
        <v>84</v>
      </c>
      <c r="D50" s="21">
        <f>COUNTIF(D27:D49,"M")</f>
        <v>0</v>
      </c>
      <c r="E50" s="22">
        <f>SUM(E27:E49)</f>
        <v>0</v>
      </c>
      <c r="F50" s="21">
        <f t="shared" ref="F50:L50" si="3">COUNTIF(F27:F49,"X")</f>
        <v>0</v>
      </c>
      <c r="G50" s="22">
        <f t="shared" si="3"/>
        <v>0</v>
      </c>
      <c r="H50" s="21">
        <f t="shared" si="3"/>
        <v>0</v>
      </c>
      <c r="I50" s="22">
        <f t="shared" si="3"/>
        <v>0</v>
      </c>
      <c r="J50" s="21">
        <f t="shared" si="3"/>
        <v>0</v>
      </c>
      <c r="K50" s="21">
        <f t="shared" si="3"/>
        <v>0</v>
      </c>
      <c r="L50" s="21">
        <f t="shared" si="3"/>
        <v>0</v>
      </c>
      <c r="M50" s="19"/>
    </row>
    <row r="51" spans="1:13" ht="15.75" thickBot="1">
      <c r="A51" s="19"/>
      <c r="B51" s="19"/>
      <c r="C51" s="20" t="s">
        <v>85</v>
      </c>
      <c r="D51" s="21">
        <f>COUNTIF(D27:D49,"F")</f>
        <v>0</v>
      </c>
      <c r="E51" s="23"/>
      <c r="F51" s="23"/>
      <c r="G51" s="23"/>
      <c r="H51" s="23"/>
      <c r="I51" s="23"/>
      <c r="J51" s="23"/>
      <c r="K51" s="23"/>
      <c r="L51" s="23"/>
      <c r="M51" s="19"/>
    </row>
    <row r="52" spans="1:13">
      <c r="A52" s="19"/>
      <c r="B52" s="19"/>
      <c r="C52" s="19"/>
      <c r="D52" s="23"/>
      <c r="E52" s="23"/>
      <c r="F52" s="23"/>
      <c r="G52" s="23"/>
      <c r="H52" s="23"/>
      <c r="I52" s="23"/>
      <c r="J52" s="23"/>
      <c r="K52" s="23"/>
      <c r="L52" s="23"/>
      <c r="M52" s="19"/>
    </row>
    <row r="54" spans="1:13" ht="15.75">
      <c r="B54" s="153" t="s">
        <v>86</v>
      </c>
      <c r="C54" s="153"/>
      <c r="D54" s="153"/>
      <c r="E54" s="153"/>
      <c r="F54" s="153"/>
    </row>
    <row r="55" spans="1:13" ht="15.75" thickBot="1"/>
    <row r="56" spans="1:13" ht="15.75" thickBot="1">
      <c r="B56" s="24" t="s">
        <v>87</v>
      </c>
      <c r="C56" s="25">
        <f>D51</f>
        <v>0</v>
      </c>
    </row>
    <row r="57" spans="1:13" ht="15.75" thickBot="1">
      <c r="B57" s="24" t="s">
        <v>88</v>
      </c>
      <c r="C57" s="25">
        <f>D50</f>
        <v>0</v>
      </c>
    </row>
    <row r="58" spans="1:13" ht="15.75" thickBot="1">
      <c r="B58" s="24" t="s">
        <v>89</v>
      </c>
      <c r="C58" s="26">
        <f>SUM(C56:C57)</f>
        <v>0</v>
      </c>
    </row>
    <row r="59" spans="1:13" ht="15.75" thickBot="1"/>
    <row r="60" spans="1:13" ht="15.75" thickBot="1">
      <c r="B60" s="24" t="s">
        <v>90</v>
      </c>
      <c r="C60" s="25">
        <f>MAX(E27:E49)</f>
        <v>0</v>
      </c>
    </row>
    <row r="61" spans="1:13" ht="15.75" thickBot="1">
      <c r="B61" s="24" t="s">
        <v>91</v>
      </c>
      <c r="C61" s="25">
        <f>MIN(E27:E49)</f>
        <v>0</v>
      </c>
    </row>
    <row r="62" spans="1:13" ht="15.75" thickBot="1"/>
    <row r="63" spans="1:13" ht="15.75" thickBot="1">
      <c r="B63" s="24" t="s">
        <v>92</v>
      </c>
      <c r="C63" s="25"/>
    </row>
    <row r="64" spans="1:13" ht="15.75" thickBot="1">
      <c r="B64" s="24" t="s">
        <v>93</v>
      </c>
      <c r="C64" s="25"/>
    </row>
    <row r="65" spans="2:12" ht="15.75" thickBot="1">
      <c r="B65" s="24" t="s">
        <v>94</v>
      </c>
      <c r="C65" s="26">
        <f>SUM(C63:C64)</f>
        <v>0</v>
      </c>
    </row>
    <row r="66" spans="2:12" ht="15.75" thickBot="1"/>
    <row r="67" spans="2:12" ht="15.75" thickBot="1">
      <c r="B67" s="24" t="s">
        <v>95</v>
      </c>
      <c r="C67" s="25"/>
    </row>
    <row r="68" spans="2:12" ht="15.75" thickBot="1">
      <c r="B68" s="24" t="s">
        <v>96</v>
      </c>
      <c r="C68" s="25"/>
    </row>
    <row r="69" spans="2:12" ht="15.75" thickBot="1">
      <c r="B69" s="24" t="s">
        <v>97</v>
      </c>
      <c r="C69" s="26">
        <f>SUM(C67:C68)</f>
        <v>0</v>
      </c>
    </row>
    <row r="70" spans="2:12" ht="15.75" thickBot="1"/>
    <row r="71" spans="2:12" ht="15.75" thickBot="1">
      <c r="B71" s="24" t="s">
        <v>98</v>
      </c>
      <c r="C71" s="25">
        <f>J50</f>
        <v>0</v>
      </c>
    </row>
    <row r="72" spans="2:12" ht="15.75" thickBot="1">
      <c r="B72" s="24" t="s">
        <v>99</v>
      </c>
      <c r="C72" s="25">
        <f>L50</f>
        <v>0</v>
      </c>
    </row>
    <row r="73" spans="2:12" ht="15.75" thickBot="1">
      <c r="B73" s="24" t="s">
        <v>100</v>
      </c>
      <c r="C73" s="25">
        <f>K50</f>
        <v>0</v>
      </c>
    </row>
    <row r="74" spans="2:12" ht="15.75" thickBot="1">
      <c r="B74" s="24" t="s">
        <v>101</v>
      </c>
      <c r="C74" s="26">
        <f>SUM(C71:C73)</f>
        <v>0</v>
      </c>
    </row>
    <row r="76" spans="2:12">
      <c r="B76" s="137" t="s">
        <v>102</v>
      </c>
      <c r="C76" s="160"/>
      <c r="D76" s="160"/>
      <c r="E76" s="160"/>
      <c r="F76" s="160"/>
      <c r="G76" s="160"/>
      <c r="H76" s="160"/>
      <c r="I76" s="160"/>
      <c r="J76" s="160"/>
      <c r="K76" s="160"/>
      <c r="L76" s="160"/>
    </row>
    <row r="77" spans="2:12">
      <c r="D77" s="161" t="s">
        <v>103</v>
      </c>
      <c r="E77" s="161"/>
      <c r="F77" s="161"/>
      <c r="G77" s="161"/>
      <c r="H77" s="27"/>
      <c r="I77" s="27"/>
    </row>
    <row r="78" spans="2:12">
      <c r="D78" s="28">
        <v>1</v>
      </c>
      <c r="E78" s="28">
        <v>2</v>
      </c>
      <c r="F78" s="28">
        <v>3</v>
      </c>
      <c r="G78" s="28">
        <v>4</v>
      </c>
    </row>
    <row r="79" spans="2:12">
      <c r="B79" s="29" t="s">
        <v>104</v>
      </c>
      <c r="C79" s="162" t="s">
        <v>80</v>
      </c>
      <c r="D79" s="16" t="s">
        <v>105</v>
      </c>
      <c r="E79" s="16" t="s">
        <v>106</v>
      </c>
      <c r="F79" s="16" t="s">
        <v>107</v>
      </c>
      <c r="G79" s="16" t="s">
        <v>108</v>
      </c>
      <c r="H79" s="19"/>
      <c r="I79" s="19"/>
    </row>
    <row r="80" spans="2:12">
      <c r="B80" s="29" t="s">
        <v>109</v>
      </c>
      <c r="C80" s="163"/>
      <c r="D80" s="16" t="s">
        <v>106</v>
      </c>
      <c r="E80" s="16" t="s">
        <v>107</v>
      </c>
      <c r="F80" s="16" t="s">
        <v>108</v>
      </c>
      <c r="G80" s="16" t="s">
        <v>110</v>
      </c>
      <c r="H80" s="19"/>
      <c r="I80" s="19"/>
    </row>
    <row r="81" spans="2:12">
      <c r="B81" s="29" t="s">
        <v>111</v>
      </c>
      <c r="C81" s="163"/>
      <c r="D81" s="16" t="s">
        <v>107</v>
      </c>
      <c r="E81" s="16" t="s">
        <v>108</v>
      </c>
      <c r="F81" s="16" t="s">
        <v>110</v>
      </c>
      <c r="G81" s="16" t="s">
        <v>105</v>
      </c>
      <c r="H81" s="19"/>
      <c r="I81" s="19"/>
    </row>
    <row r="82" spans="2:12">
      <c r="B82" s="29" t="s">
        <v>112</v>
      </c>
      <c r="C82" s="163"/>
      <c r="D82" s="16" t="s">
        <v>108</v>
      </c>
      <c r="E82" s="16" t="s">
        <v>110</v>
      </c>
      <c r="F82" s="16" t="s">
        <v>105</v>
      </c>
      <c r="G82" s="16" t="s">
        <v>106</v>
      </c>
      <c r="H82" s="19"/>
      <c r="I82" s="19"/>
    </row>
    <row r="83" spans="2:12">
      <c r="B83" s="29" t="s">
        <v>113</v>
      </c>
      <c r="C83" s="164"/>
      <c r="D83" s="16" t="s">
        <v>110</v>
      </c>
      <c r="E83" s="16" t="s">
        <v>105</v>
      </c>
      <c r="F83" s="16" t="s">
        <v>106</v>
      </c>
      <c r="G83" s="16" t="s">
        <v>107</v>
      </c>
      <c r="H83" s="19"/>
      <c r="I83" s="19"/>
    </row>
    <row r="84" spans="2:12">
      <c r="H84" s="19"/>
      <c r="I84" s="19"/>
    </row>
    <row r="85" spans="2:12">
      <c r="B85" s="137" t="s">
        <v>114</v>
      </c>
      <c r="C85" s="160"/>
      <c r="D85" s="160"/>
      <c r="E85" s="160"/>
      <c r="F85" s="160"/>
      <c r="G85" s="160"/>
      <c r="H85" s="160"/>
      <c r="I85" s="160"/>
      <c r="J85" s="160"/>
      <c r="K85" s="160"/>
      <c r="L85" s="160"/>
    </row>
    <row r="86" spans="2:12">
      <c r="D86" s="165"/>
      <c r="E86" s="165"/>
      <c r="F86" s="165"/>
      <c r="G86" s="165"/>
      <c r="H86" s="27"/>
      <c r="I86" s="27"/>
    </row>
    <row r="87" spans="2:12">
      <c r="D87" s="30"/>
      <c r="E87" s="30"/>
      <c r="F87" s="30"/>
      <c r="G87" s="30"/>
    </row>
    <row r="88" spans="2:12">
      <c r="B88" s="29" t="s">
        <v>10</v>
      </c>
      <c r="C88" s="166" t="s">
        <v>80</v>
      </c>
      <c r="D88" s="83"/>
      <c r="E88" s="83"/>
      <c r="F88" s="83"/>
      <c r="G88" s="83"/>
      <c r="H88" s="83"/>
      <c r="I88" s="83"/>
      <c r="J88" s="83"/>
      <c r="K88" s="83"/>
      <c r="L88" s="83"/>
    </row>
    <row r="89" spans="2:12">
      <c r="B89" s="29" t="s">
        <v>14</v>
      </c>
      <c r="C89" s="167"/>
      <c r="D89" s="83"/>
      <c r="E89" s="83"/>
      <c r="F89" s="83"/>
      <c r="G89" s="83"/>
      <c r="H89" s="83"/>
      <c r="I89" s="83"/>
      <c r="J89" s="83"/>
      <c r="K89" s="83"/>
      <c r="L89" s="83"/>
    </row>
    <row r="90" spans="2:12">
      <c r="B90" s="29" t="s">
        <v>17</v>
      </c>
      <c r="C90" s="167"/>
      <c r="D90" s="83"/>
      <c r="E90" s="83"/>
      <c r="F90" s="83"/>
      <c r="G90" s="83"/>
      <c r="H90" s="83"/>
      <c r="I90" s="83"/>
      <c r="J90" s="83"/>
      <c r="K90" s="83"/>
      <c r="L90" s="83"/>
    </row>
    <row r="91" spans="2:12">
      <c r="B91" s="29" t="s">
        <v>21</v>
      </c>
      <c r="C91" s="167"/>
      <c r="D91" s="83"/>
      <c r="E91" s="83"/>
      <c r="F91" s="83"/>
      <c r="G91" s="83"/>
      <c r="H91" s="83"/>
      <c r="I91" s="83"/>
      <c r="J91" s="83"/>
      <c r="K91" s="83"/>
      <c r="L91" s="83"/>
    </row>
    <row r="92" spans="2:12">
      <c r="B92" s="29" t="s">
        <v>26</v>
      </c>
      <c r="C92" s="168"/>
      <c r="D92" s="83"/>
      <c r="E92" s="83"/>
      <c r="F92" s="83"/>
      <c r="G92" s="83"/>
      <c r="H92" s="83"/>
      <c r="I92" s="83"/>
      <c r="J92" s="83"/>
      <c r="K92" s="83"/>
      <c r="L92" s="83"/>
    </row>
    <row r="94" spans="2:12">
      <c r="B94" s="137" t="s">
        <v>115</v>
      </c>
      <c r="C94" s="160"/>
      <c r="D94" s="160"/>
      <c r="E94" s="160"/>
      <c r="F94" s="160"/>
      <c r="G94" s="160"/>
      <c r="H94" s="160"/>
      <c r="I94" s="160"/>
      <c r="J94" s="160"/>
      <c r="K94" s="160"/>
      <c r="L94" s="160"/>
    </row>
    <row r="96" spans="2:12">
      <c r="B96" s="84"/>
      <c r="C96" s="85"/>
      <c r="D96" s="85"/>
      <c r="E96" s="85"/>
      <c r="F96" s="85"/>
      <c r="G96" s="83" t="s">
        <v>80</v>
      </c>
      <c r="H96" s="83"/>
      <c r="I96" s="83"/>
      <c r="J96" s="83"/>
      <c r="K96" s="84"/>
      <c r="L96" s="169"/>
    </row>
    <row r="98" spans="2:12">
      <c r="B98" s="137" t="s">
        <v>116</v>
      </c>
      <c r="C98" s="160"/>
      <c r="D98" s="160"/>
      <c r="E98" s="160"/>
      <c r="F98" s="160"/>
      <c r="G98" s="160"/>
      <c r="H98" s="160"/>
      <c r="I98" s="160"/>
      <c r="J98" s="160"/>
      <c r="K98" s="160"/>
      <c r="L98" s="160"/>
    </row>
    <row r="99" spans="2:12">
      <c r="D99" s="170" t="s">
        <v>117</v>
      </c>
      <c r="E99" s="171"/>
      <c r="F99" s="161" t="s">
        <v>118</v>
      </c>
      <c r="G99" s="161"/>
      <c r="H99" s="172" t="s">
        <v>119</v>
      </c>
      <c r="I99" s="172"/>
      <c r="J99" s="172"/>
      <c r="K99" s="172"/>
      <c r="L99" s="172"/>
    </row>
    <row r="100" spans="2:12">
      <c r="D100" s="28">
        <v>1</v>
      </c>
      <c r="E100" s="28">
        <v>2</v>
      </c>
      <c r="F100" s="28">
        <v>3</v>
      </c>
      <c r="G100" s="28">
        <v>4</v>
      </c>
      <c r="H100" s="172"/>
      <c r="I100" s="172"/>
      <c r="J100" s="172"/>
      <c r="K100" s="172"/>
      <c r="L100" s="172"/>
    </row>
    <row r="101" spans="2:12">
      <c r="B101" s="29" t="s">
        <v>26</v>
      </c>
      <c r="C101" s="162" t="s">
        <v>80</v>
      </c>
      <c r="D101" s="16">
        <v>23</v>
      </c>
      <c r="E101" s="16"/>
      <c r="F101" s="16">
        <v>0</v>
      </c>
      <c r="G101" s="16">
        <v>4</v>
      </c>
      <c r="H101" s="97" t="s">
        <v>120</v>
      </c>
      <c r="I101" s="97"/>
      <c r="J101" s="97"/>
      <c r="K101" s="97"/>
      <c r="L101" s="97"/>
    </row>
    <row r="102" spans="2:12">
      <c r="B102" s="29" t="s">
        <v>21</v>
      </c>
      <c r="C102" s="163"/>
      <c r="D102" s="16">
        <v>20</v>
      </c>
      <c r="E102" s="16"/>
      <c r="F102" s="16">
        <v>0</v>
      </c>
      <c r="G102" s="16">
        <v>7</v>
      </c>
      <c r="H102" s="97" t="s">
        <v>121</v>
      </c>
      <c r="I102" s="97"/>
      <c r="J102" s="97"/>
      <c r="K102" s="97"/>
      <c r="L102" s="97"/>
    </row>
    <row r="103" spans="2:12">
      <c r="B103" s="29" t="s">
        <v>17</v>
      </c>
      <c r="C103" s="163"/>
      <c r="D103" s="16">
        <v>7</v>
      </c>
      <c r="E103" s="16"/>
      <c r="F103" s="16">
        <v>0</v>
      </c>
      <c r="G103" s="16">
        <v>8</v>
      </c>
      <c r="H103" s="97" t="s">
        <v>122</v>
      </c>
      <c r="I103" s="97"/>
      <c r="J103" s="97"/>
      <c r="K103" s="97"/>
      <c r="L103" s="97"/>
    </row>
    <row r="104" spans="2:12">
      <c r="B104" s="29" t="s">
        <v>14</v>
      </c>
      <c r="C104" s="163"/>
      <c r="D104" s="16">
        <v>30</v>
      </c>
      <c r="E104" s="16"/>
      <c r="F104" s="16">
        <v>0</v>
      </c>
      <c r="G104" s="16">
        <v>9</v>
      </c>
      <c r="H104" s="97" t="s">
        <v>123</v>
      </c>
      <c r="I104" s="97"/>
      <c r="J104" s="97"/>
      <c r="K104" s="97"/>
      <c r="L104" s="97"/>
    </row>
    <row r="105" spans="2:12">
      <c r="B105" s="29" t="s">
        <v>10</v>
      </c>
      <c r="C105" s="164"/>
      <c r="D105" s="16">
        <v>12</v>
      </c>
      <c r="E105" s="16"/>
      <c r="F105" s="16">
        <v>1</v>
      </c>
      <c r="G105" s="16">
        <v>0</v>
      </c>
      <c r="H105" s="97" t="s">
        <v>124</v>
      </c>
      <c r="I105" s="97"/>
      <c r="J105" s="97"/>
      <c r="K105" s="97"/>
      <c r="L105" s="97"/>
    </row>
    <row r="107" spans="2:12">
      <c r="B107" s="137" t="s">
        <v>125</v>
      </c>
      <c r="C107" s="160"/>
      <c r="D107" s="160"/>
      <c r="E107" s="160"/>
      <c r="F107" s="160"/>
      <c r="G107" s="160"/>
      <c r="H107" s="160"/>
      <c r="I107" s="160"/>
      <c r="J107" s="160"/>
      <c r="K107" s="160"/>
      <c r="L107" s="160"/>
    </row>
    <row r="109" spans="2:12">
      <c r="B109" s="31" t="s">
        <v>126</v>
      </c>
      <c r="C109" s="97"/>
      <c r="D109" s="97"/>
      <c r="E109" s="97"/>
      <c r="F109" s="97"/>
      <c r="G109" s="83" t="s">
        <v>127</v>
      </c>
      <c r="H109" s="83"/>
      <c r="I109" s="83"/>
      <c r="J109" s="83"/>
      <c r="K109" s="84" t="s">
        <v>128</v>
      </c>
      <c r="L109" s="169"/>
    </row>
  </sheetData>
  <mergeCells count="53">
    <mergeCell ref="B107:L107"/>
    <mergeCell ref="C109:F109"/>
    <mergeCell ref="G109:J109"/>
    <mergeCell ref="K109:L109"/>
    <mergeCell ref="D99:E99"/>
    <mergeCell ref="F99:G99"/>
    <mergeCell ref="H99:L100"/>
    <mergeCell ref="C101:C105"/>
    <mergeCell ref="H101:L101"/>
    <mergeCell ref="H102:L102"/>
    <mergeCell ref="H103:L103"/>
    <mergeCell ref="H104:L104"/>
    <mergeCell ref="H105:L105"/>
    <mergeCell ref="B98:L98"/>
    <mergeCell ref="B76:L76"/>
    <mergeCell ref="D77:G77"/>
    <mergeCell ref="C79:C83"/>
    <mergeCell ref="B85:L85"/>
    <mergeCell ref="D86:G86"/>
    <mergeCell ref="C88:C92"/>
    <mergeCell ref="D88:L88"/>
    <mergeCell ref="D89:L89"/>
    <mergeCell ref="D90:L90"/>
    <mergeCell ref="D91:L91"/>
    <mergeCell ref="D92:L92"/>
    <mergeCell ref="B94:L94"/>
    <mergeCell ref="B96:F96"/>
    <mergeCell ref="G96:J96"/>
    <mergeCell ref="K96:L96"/>
    <mergeCell ref="G25:G26"/>
    <mergeCell ref="H25:H26"/>
    <mergeCell ref="I25:I26"/>
    <mergeCell ref="J25:L25"/>
    <mergeCell ref="M25:M26"/>
    <mergeCell ref="B54:F54"/>
    <mergeCell ref="A25:A26"/>
    <mergeCell ref="B25:B26"/>
    <mergeCell ref="C25:C26"/>
    <mergeCell ref="D25:D26"/>
    <mergeCell ref="E25:E26"/>
    <mergeCell ref="F25:F26"/>
    <mergeCell ref="A24:M24"/>
    <mergeCell ref="A2:M2"/>
    <mergeCell ref="B4:J4"/>
    <mergeCell ref="C7:I7"/>
    <mergeCell ref="B8:B13"/>
    <mergeCell ref="A14:L14"/>
    <mergeCell ref="C15:L15"/>
    <mergeCell ref="B17:J17"/>
    <mergeCell ref="B19:L19"/>
    <mergeCell ref="B20:L20"/>
    <mergeCell ref="B21:L21"/>
    <mergeCell ref="B22:L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>uE Mouse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Gabitoz</dc:creator>
  <cp:lastModifiedBy>WinuE</cp:lastModifiedBy>
  <cp:lastPrinted>2013-01-21T15:22:09Z</cp:lastPrinted>
  <dcterms:created xsi:type="dcterms:W3CDTF">2012-01-19T23:58:43Z</dcterms:created>
  <dcterms:modified xsi:type="dcterms:W3CDTF">2013-01-21T15:22:24Z</dcterms:modified>
</cp:coreProperties>
</file>